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zares-my.sharepoint.com/personal/ctorresc_unizar_es/Documents/Termoeconomia/Manual TaesLab/Ejemplos/rorc/"/>
    </mc:Choice>
  </mc:AlternateContent>
  <xr:revisionPtr revIDLastSave="19" documentId="13_ncr:1_{3FF3D31B-7800-4D73-8143-5B29CCAF6919}" xr6:coauthVersionLast="47" xr6:coauthVersionMax="47" xr10:uidLastSave="{125767A6-4187-47A4-8AB6-23F1A0ADFDA1}"/>
  <bookViews>
    <workbookView xWindow="390" yWindow="390" windowWidth="19695" windowHeight="13635" activeTab="1" xr2:uid="{1A6B1322-0527-4D17-A5D6-FE4251A6EDE8}"/>
  </bookViews>
  <sheets>
    <sheet name="Exergy" sheetId="5" r:id="rId1"/>
    <sheet name="Index" sheetId="15" r:id="rId2"/>
    <sheet name="TCND30" sheetId="9" r:id="rId3"/>
    <sheet name="TCND45" sheetId="1" r:id="rId4"/>
    <sheet name="ETAT87" sheetId="3" r:id="rId5"/>
    <sheet name="PBLR15" sheetId="12" r:id="rId6"/>
    <sheet name="NoIHE" sheetId="14" r:id="rId7"/>
    <sheet name="N-Butane" sheetId="10" r:id="rId8"/>
  </sheets>
  <definedNames>
    <definedName name="ETAT78_1" localSheetId="4">ETAT87!$B$2:$G$11</definedName>
    <definedName name="N_butane" localSheetId="7">'N-Butane'!$B$2:$G$11</definedName>
    <definedName name="NoIHE" localSheetId="6">NoIHE!$B$2:$G$11</definedName>
    <definedName name="PBLR15" localSheetId="5">PBLR15!$B$2:$G$11</definedName>
    <definedName name="TCND30" localSheetId="2">TCND30!$B$2:$G$11</definedName>
    <definedName name="TCND30_1" localSheetId="2">TCND30!$B$2:$G$11</definedName>
    <definedName name="TCND45" localSheetId="3">TCND45!$B$2:$G$11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5" l="1"/>
  <c r="F3" i="5"/>
  <c r="F4" i="5"/>
  <c r="F5" i="5"/>
  <c r="F6" i="5"/>
  <c r="F7" i="5"/>
  <c r="F8" i="5"/>
  <c r="F9" i="5"/>
  <c r="F10" i="5"/>
  <c r="F11" i="5"/>
  <c r="F2" i="5"/>
  <c r="G11" i="14"/>
  <c r="B1" i="14"/>
  <c r="C1" i="14"/>
  <c r="D1" i="14"/>
  <c r="E1" i="14"/>
  <c r="F1" i="14"/>
  <c r="G1" i="14"/>
  <c r="A2" i="14"/>
  <c r="A3" i="14"/>
  <c r="A4" i="14"/>
  <c r="A5" i="14"/>
  <c r="A6" i="14"/>
  <c r="A7" i="14"/>
  <c r="A8" i="14"/>
  <c r="A9" i="14"/>
  <c r="A10" i="14"/>
  <c r="A11" i="14"/>
  <c r="A1" i="14"/>
  <c r="G3" i="5"/>
  <c r="G4" i="5"/>
  <c r="G5" i="5"/>
  <c r="G6" i="5"/>
  <c r="G7" i="5"/>
  <c r="G8" i="5"/>
  <c r="G9" i="5"/>
  <c r="G10" i="5"/>
  <c r="G11" i="5"/>
  <c r="G2" i="5"/>
  <c r="E3" i="5"/>
  <c r="E4" i="5"/>
  <c r="E5" i="5"/>
  <c r="E6" i="5"/>
  <c r="E7" i="5"/>
  <c r="E8" i="5"/>
  <c r="E9" i="5"/>
  <c r="E10" i="5"/>
  <c r="E11" i="5"/>
  <c r="E2" i="5"/>
  <c r="B1" i="10"/>
  <c r="C1" i="10"/>
  <c r="D1" i="10"/>
  <c r="E1" i="10"/>
  <c r="F1" i="10"/>
  <c r="G1" i="10"/>
  <c r="A2" i="10"/>
  <c r="A3" i="10"/>
  <c r="A4" i="10"/>
  <c r="A5" i="10"/>
  <c r="A6" i="10"/>
  <c r="A7" i="10"/>
  <c r="A8" i="10"/>
  <c r="A9" i="10"/>
  <c r="A10" i="10"/>
  <c r="A11" i="10"/>
  <c r="A1" i="10"/>
  <c r="A2" i="12"/>
  <c r="A3" i="12"/>
  <c r="A4" i="12"/>
  <c r="A5" i="12"/>
  <c r="A6" i="12"/>
  <c r="A7" i="12"/>
  <c r="A8" i="12"/>
  <c r="A9" i="12"/>
  <c r="A10" i="12"/>
  <c r="A11" i="12"/>
  <c r="B1" i="12"/>
  <c r="C1" i="12"/>
  <c r="D1" i="12"/>
  <c r="E1" i="12"/>
  <c r="F1" i="12"/>
  <c r="G1" i="12"/>
  <c r="A1" i="12"/>
  <c r="B1" i="3"/>
  <c r="C1" i="3"/>
  <c r="D1" i="3"/>
  <c r="E1" i="3"/>
  <c r="F1" i="3"/>
  <c r="G1" i="3"/>
  <c r="A2" i="3"/>
  <c r="A3" i="3"/>
  <c r="A4" i="3"/>
  <c r="A5" i="3"/>
  <c r="A6" i="3"/>
  <c r="A7" i="3"/>
  <c r="A8" i="3"/>
  <c r="A9" i="3"/>
  <c r="A10" i="3"/>
  <c r="A11" i="3"/>
  <c r="A1" i="3"/>
  <c r="B1" i="1"/>
  <c r="C1" i="1"/>
  <c r="D1" i="1"/>
  <c r="E1" i="1"/>
  <c r="F1" i="1"/>
  <c r="G1" i="1"/>
  <c r="A2" i="1"/>
  <c r="A3" i="1"/>
  <c r="A4" i="1"/>
  <c r="A5" i="1"/>
  <c r="A6" i="1"/>
  <c r="A7" i="1"/>
  <c r="A8" i="1"/>
  <c r="A9" i="1"/>
  <c r="A10" i="1"/>
  <c r="A11" i="1"/>
  <c r="A1" i="1"/>
  <c r="A2" i="5"/>
  <c r="A3" i="5"/>
  <c r="A4" i="5"/>
  <c r="A5" i="5"/>
  <c r="A6" i="5"/>
  <c r="A7" i="5"/>
  <c r="A8" i="5"/>
  <c r="A9" i="5"/>
  <c r="A10" i="5"/>
  <c r="A11" i="5"/>
  <c r="A1" i="5"/>
  <c r="B3" i="5"/>
  <c r="B4" i="5"/>
  <c r="B5" i="5"/>
  <c r="B6" i="5"/>
  <c r="B7" i="5"/>
  <c r="B8" i="5"/>
  <c r="B9" i="5"/>
  <c r="B10" i="5"/>
  <c r="B2" i="5"/>
  <c r="C3" i="5"/>
  <c r="C4" i="5"/>
  <c r="C5" i="5"/>
  <c r="C6" i="5"/>
  <c r="C7" i="5"/>
  <c r="C8" i="5"/>
  <c r="C9" i="5"/>
  <c r="C10" i="5"/>
  <c r="C2" i="5"/>
  <c r="B11" i="5" l="1"/>
  <c r="C11" i="5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C273ED21-41D1-4AAD-843E-8525285D8240}" name="ETAT78" type="6" refreshedVersion="8" deleted="1" background="1" saveData="1">
    <textPr codePage="850" sourceFile="D:\OneDrive - unizar.es\Termoeconomia\Modelos EES\RORC\Simulaciones\ETAT78.CSV" comma="1">
      <textFields count="6">
        <textField/>
        <textField/>
        <textField/>
        <textField/>
        <textField/>
        <textField/>
      </textFields>
    </textPr>
  </connection>
  <connection id="2" xr16:uid="{F5D6F717-A2AA-4838-9360-CAF4D9C116BE}" name="N-butane" type="6" refreshedVersion="8" deleted="1" background="1" saveData="1">
    <textPr codePage="850" sourceFile="D:\OneDrive - unizar.es\Termoeconomia\Modelos EES\RORC\Simulaciones\N-butane.CSV" comma="1">
      <textFields count="6">
        <textField/>
        <textField/>
        <textField/>
        <textField/>
        <textField/>
        <textField/>
      </textFields>
    </textPr>
  </connection>
  <connection id="3" xr16:uid="{6B7E54CA-5111-4105-938F-910C7DE54046}" name="NoIHE" type="6" refreshedVersion="8" deleted="1" background="1" saveData="1">
    <textPr codePage="850" sourceFile="D:\OneDrive - unizar.es\Termoeconomia\Modelos EES\RORC\Simulaciones\NoIHE.CSV" comma="1">
      <textFields count="6">
        <textField/>
        <textField/>
        <textField/>
        <textField/>
        <textField/>
        <textField/>
      </textFields>
    </textPr>
  </connection>
  <connection id="4" xr16:uid="{34D2B23F-18DC-4F1E-BB2F-6CBC514C9DB0}" name="PBLR15" type="6" refreshedVersion="8" deleted="1" background="1" saveData="1">
    <textPr codePage="850" sourceFile="D:\OneDrive - unizar.es\Termoeconomia\Modelos EES\RORC\Simulaciones\PBLR15.CSV" comma="1">
      <textFields count="6">
        <textField/>
        <textField/>
        <textField/>
        <textField/>
        <textField/>
        <textField/>
      </textFields>
    </textPr>
  </connection>
  <connection id="5" xr16:uid="{7EE39B2B-DC90-4078-A31D-4755D6140245}" name="TCND30" type="6" refreshedVersion="8" deleted="1" background="1" saveData="1">
    <textPr codePage="850" sourceFile="D:\OneDrive - unizar.es\Termoeconomia\Modelos EES\RORC\Simulaciones\TCND30.CSV" comma="1">
      <textFields count="6">
        <textField/>
        <textField/>
        <textField/>
        <textField/>
        <textField/>
        <textField/>
      </textFields>
    </textPr>
  </connection>
  <connection id="6" xr16:uid="{10A560EF-3BE0-4FEB-A9F9-5869472EA768}" name="TCND301" type="6" refreshedVersion="8" deleted="1" background="1" saveData="1">
    <textPr codePage="850" sourceFile="D:\OneDrive - unizar.es\Termoeconomia\Modelos EES\RORC\Simulaciones\TCND30.CSV" comma="1">
      <textFields count="6">
        <textField/>
        <textField/>
        <textField/>
        <textField/>
        <textField/>
        <textField/>
      </textFields>
    </textPr>
  </connection>
  <connection id="7" xr16:uid="{E206E87A-E7C5-4904-8B5F-8946859DEE35}" name="TCND45" type="6" refreshedVersion="8" deleted="1" background="1" saveData="1">
    <textPr codePage="850" sourceFile="D:\OneDrive - unizar.es\Termoeconomia\Modelos EES\RORC\Simulaciones\TCND45.CSV" comma="1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<sst xmlns="http://schemas.openxmlformats.org/spreadsheetml/2006/main" count="38" uniqueCount="32">
  <si>
    <t>B1</t>
  </si>
  <si>
    <t>B2</t>
  </si>
  <si>
    <t>B6</t>
  </si>
  <si>
    <t>B3</t>
  </si>
  <si>
    <t>B4</t>
  </si>
  <si>
    <t>B5</t>
  </si>
  <si>
    <t>QBLR</t>
  </si>
  <si>
    <t>QCND</t>
  </si>
  <si>
    <t>m (kg/s)</t>
  </si>
  <si>
    <t>T ( C)</t>
  </si>
  <si>
    <t>P (bar)</t>
  </si>
  <si>
    <t>h (kJ/kg)</t>
  </si>
  <si>
    <t>B (kW)</t>
  </si>
  <si>
    <t>TCND45</t>
  </si>
  <si>
    <t>TCND30</t>
  </si>
  <si>
    <t>Key</t>
  </si>
  <si>
    <t>WP</t>
  </si>
  <si>
    <t>s(kJ/kg K)</t>
  </si>
  <si>
    <t>WN</t>
  </si>
  <si>
    <t>PBLR15</t>
  </si>
  <si>
    <t>NoIHE</t>
  </si>
  <si>
    <t>ETAT75</t>
  </si>
  <si>
    <t xml:space="preserve"> </t>
  </si>
  <si>
    <t>N-Butane</t>
  </si>
  <si>
    <t>State</t>
  </si>
  <si>
    <t>Description</t>
  </si>
  <si>
    <t>Condenser Temperature 45 C</t>
  </si>
  <si>
    <t>Reference State</t>
  </si>
  <si>
    <t>Turbine Effciency 75</t>
  </si>
  <si>
    <t>Evaporation pressure 15 bar</t>
  </si>
  <si>
    <t>IHE is removed</t>
  </si>
  <si>
    <t>Fluid is N-Butane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</si>
</sst>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1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CND30_1" connectionId="6" xr16:uid="{F8F77509-4B0F-4673-B13E-8BBC191A3FF1}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CND30" connectionId="5" xr16:uid="{BA333878-F586-4834-8189-58D1B54214E3}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CND45" connectionId="7" xr16:uid="{13FDE31A-E76E-4266-9492-337EB3B81891}" autoFormatId="16" applyNumberFormats="0" applyBorderFormats="0" applyFontFormats="0" applyPatternFormats="0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TAT78_1" connectionId="1" xr16:uid="{724A3E04-E808-4494-BF1D-72410E987196}" autoFormatId="16" applyNumberFormats="0" applyBorderFormats="0" applyFontFormats="0" applyPatternFormats="0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PBLR15" connectionId="4" xr16:uid="{D1CEC351-B533-4728-AC9F-9792D906E6F8}" autoFormatId="16" applyNumberFormats="0" applyBorderFormats="0" applyFontFormats="0" applyPatternFormats="0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NoIHE" connectionId="3" xr16:uid="{EE02B857-6F08-456F-ADE2-8FA73413AF79}" autoFormatId="16" applyNumberFormats="0" applyBorderFormats="0" applyFontFormats="0" applyPatternFormats="0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N-butane" connectionId="2" xr16:uid="{DCB3F71D-A2AE-4CDD-967A-DE7D30B4C848}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832EA-0419-407C-9F9A-766BA6FC9C78}">
  <dimension ref="A1:G11"/>
  <sheetViews>
    <sheetView workbookViewId="0">
      <selection activeCell="B1" sqref="B1:G1"/>
    </sheetView>
  </sheetViews>
  <sheetFormatPr baseColWidth="10" defaultRowHeight="15" x14ac:dyDescent="0.25"/>
  <cols>
    <col min="1" max="1" width="7.85546875" customWidth="1"/>
  </cols>
  <sheetData>
    <row r="1" spans="1:7" x14ac:dyDescent="0.25">
      <c r="A1" s="1" t="str">
        <f>TCND30!A1</f>
        <v>Key</v>
      </c>
      <c r="B1" s="1" t="s">
        <v>14</v>
      </c>
      <c r="C1" s="1" t="s">
        <v>13</v>
      </c>
      <c r="D1" s="1" t="s">
        <v>21</v>
      </c>
      <c r="E1" s="1" t="s">
        <v>19</v>
      </c>
      <c r="F1" s="1" t="s">
        <v>20</v>
      </c>
      <c r="G1" s="1" t="s">
        <v>23</v>
      </c>
    </row>
    <row r="2" spans="1:7" x14ac:dyDescent="0.25">
      <c r="A2" s="1" t="str">
        <f>TCND30!A2</f>
        <v>B1</v>
      </c>
      <c r="B2">
        <f>TCND30!G2</f>
        <v>81.25</v>
      </c>
      <c r="C2">
        <f>TCND45!G2</f>
        <v>104.4</v>
      </c>
      <c r="D2">
        <v>86.94</v>
      </c>
      <c r="E2">
        <f>PBLR15!G2</f>
        <v>82.39</v>
      </c>
      <c r="F2">
        <f>NoIHE!G2</f>
        <v>81.25</v>
      </c>
      <c r="G2">
        <f>'N-Butane'!G2</f>
        <v>101.3</v>
      </c>
    </row>
    <row r="3" spans="1:7" x14ac:dyDescent="0.25">
      <c r="A3" s="1" t="str">
        <f>TCND30!A3</f>
        <v>B2</v>
      </c>
      <c r="B3">
        <f>TCND30!G3</f>
        <v>16.96</v>
      </c>
      <c r="C3">
        <f>TCND45!G3</f>
        <v>39.82</v>
      </c>
      <c r="D3">
        <v>18.52</v>
      </c>
      <c r="E3">
        <f>PBLR15!G3</f>
        <v>18.57</v>
      </c>
      <c r="F3">
        <f>NoIHE!G3</f>
        <v>16.96</v>
      </c>
      <c r="G3">
        <f>'N-Butane'!G3</f>
        <v>36.409999999999997</v>
      </c>
    </row>
    <row r="4" spans="1:7" x14ac:dyDescent="0.25">
      <c r="A4" s="1" t="str">
        <f>TCND30!A4</f>
        <v>B3</v>
      </c>
      <c r="B4">
        <f>TCND30!G4</f>
        <v>14.93</v>
      </c>
      <c r="C4">
        <f>TCND45!G4</f>
        <v>36.630000000000003</v>
      </c>
      <c r="D4">
        <v>16.010000000000002</v>
      </c>
      <c r="E4">
        <f>PBLR15!G4</f>
        <v>16.670000000000002</v>
      </c>
      <c r="F4">
        <f>NoIHE!G4</f>
        <v>16.96</v>
      </c>
      <c r="G4">
        <f>'N-Butane'!G4</f>
        <v>34.29</v>
      </c>
    </row>
    <row r="5" spans="1:7" x14ac:dyDescent="0.25">
      <c r="A5" s="1" t="str">
        <f>TCND30!A5</f>
        <v>B4</v>
      </c>
      <c r="B5">
        <f>TCND30!G5</f>
        <v>5.5910000000000002</v>
      </c>
      <c r="C5">
        <f>TCND45!G5</f>
        <v>9.5039999999999996</v>
      </c>
      <c r="D5">
        <v>5.9829999999999997</v>
      </c>
      <c r="E5">
        <f>PBLR15!G5</f>
        <v>6.2610000000000001</v>
      </c>
      <c r="F5">
        <f>NoIHE!G5</f>
        <v>5.5910000000000002</v>
      </c>
      <c r="G5">
        <f>'N-Butane'!G5</f>
        <v>24.35</v>
      </c>
    </row>
    <row r="6" spans="1:7" x14ac:dyDescent="0.25">
      <c r="A6" s="1" t="str">
        <f>TCND30!A6</f>
        <v>B5</v>
      </c>
      <c r="B6">
        <f>TCND30!G6</f>
        <v>7.6269999999999998</v>
      </c>
      <c r="C6">
        <f>TCND45!G6</f>
        <v>12.05</v>
      </c>
      <c r="D6">
        <v>8.1620000000000008</v>
      </c>
      <c r="E6">
        <f>PBLR15!G6</f>
        <v>7.9169999999999998</v>
      </c>
      <c r="F6">
        <f>NoIHE!G6</f>
        <v>7.6269999999999998</v>
      </c>
      <c r="G6">
        <f>'N-Butane'!G6</f>
        <v>26.83</v>
      </c>
    </row>
    <row r="7" spans="1:7" x14ac:dyDescent="0.25">
      <c r="A7" s="1" t="str">
        <f>TCND30!A7</f>
        <v>B6</v>
      </c>
      <c r="B7">
        <f>TCND30!G7</f>
        <v>9.1</v>
      </c>
      <c r="C7">
        <f>TCND45!G7</f>
        <v>14.81</v>
      </c>
      <c r="D7">
        <v>9.9559999999999995</v>
      </c>
      <c r="E7">
        <f>PBLR15!G7</f>
        <v>9.3160000000000007</v>
      </c>
      <c r="F7">
        <f>NoIHE!G7</f>
        <v>7.6269999999999998</v>
      </c>
      <c r="G7">
        <f>'N-Butane'!G7</f>
        <v>28.41</v>
      </c>
    </row>
    <row r="8" spans="1:7" x14ac:dyDescent="0.25">
      <c r="A8" s="1" t="str">
        <f>TCND30!A8</f>
        <v>QBLR</v>
      </c>
      <c r="B8">
        <f>TCND30!G8</f>
        <v>91.79</v>
      </c>
      <c r="C8">
        <f>TCND45!G8</f>
        <v>109.6</v>
      </c>
      <c r="D8">
        <v>97.52</v>
      </c>
      <c r="E8">
        <f>PBLR15!G8</f>
        <v>93.61</v>
      </c>
      <c r="F8">
        <f>NoIHE!G8</f>
        <v>98.29</v>
      </c>
      <c r="G8">
        <f>'N-Butane'!G8</f>
        <v>92.25</v>
      </c>
    </row>
    <row r="9" spans="1:7" x14ac:dyDescent="0.25">
      <c r="A9" s="1" t="str">
        <f>TCND30!A9</f>
        <v>WP</v>
      </c>
      <c r="B9">
        <f>TCND30!G9</f>
        <v>2.3809999999999998</v>
      </c>
      <c r="C9">
        <f>TCND45!G9</f>
        <v>2.9580000000000002</v>
      </c>
      <c r="D9">
        <v>2.5470000000000002</v>
      </c>
      <c r="E9">
        <f>PBLR15!G9</f>
        <v>1.9359999999999999</v>
      </c>
      <c r="F9">
        <f>NoIHE!G9</f>
        <v>2.3809999999999998</v>
      </c>
      <c r="G9">
        <f>'N-Butane'!G9</f>
        <v>2.9039999999999999</v>
      </c>
    </row>
    <row r="10" spans="1:7" x14ac:dyDescent="0.25">
      <c r="A10" s="1" t="str">
        <f>TCND30!A10</f>
        <v>WN</v>
      </c>
      <c r="B10">
        <f>TCND30!G10</f>
        <v>50</v>
      </c>
      <c r="C10">
        <f>TCND45!G10</f>
        <v>50</v>
      </c>
      <c r="D10">
        <v>50</v>
      </c>
      <c r="E10">
        <f>PBLR15!G10</f>
        <v>50</v>
      </c>
      <c r="F10">
        <f>NoIHE!G10</f>
        <v>50</v>
      </c>
      <c r="G10">
        <f>'N-Butane'!G10</f>
        <v>50</v>
      </c>
    </row>
    <row r="11" spans="1:7" x14ac:dyDescent="0.25">
      <c r="A11" s="1" t="str">
        <f>TCND30!A11</f>
        <v>QCND</v>
      </c>
      <c r="B11">
        <f>B4-B5</f>
        <v>9.3389999999999986</v>
      </c>
      <c r="C11">
        <f t="shared" ref="C11:D11" si="0">C4-C5</f>
        <v>27.126000000000005</v>
      </c>
      <c r="D11">
        <f t="shared" si="0"/>
        <v>10.027000000000001</v>
      </c>
      <c r="E11">
        <f>PBLR15!G11</f>
        <v>10.41</v>
      </c>
      <c r="F11">
        <f>NoIHE!G11</f>
        <v>11.369</v>
      </c>
      <c r="G11">
        <f>'N-Butane'!G11</f>
        <v>9.9459999999999997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8C0DC-B597-4ECF-8DCC-2C54C7555FCC}">
  <dimension ref="A1:B7"/>
  <sheetViews>
    <sheetView tabSelected="1" workbookViewId="0">
      <selection activeCell="B7" sqref="B7"/>
    </sheetView>
  </sheetViews>
  <sheetFormatPr baseColWidth="10" defaultRowHeight="15" x14ac:dyDescent="0.25"/>
  <cols>
    <col min="2" max="2" width="48" customWidth="1"/>
  </cols>
  <sheetData>
    <row r="1" spans="1:2" x14ac:dyDescent="0.25">
      <c r="A1" t="s">
        <v>24</v>
      </c>
      <c r="B1" t="s">
        <v>25</v>
      </c>
    </row>
    <row r="2" spans="1:2" x14ac:dyDescent="0.25">
      <c r="A2" s="1" t="s">
        <v>14</v>
      </c>
      <c r="B2" t="s">
        <v>27</v>
      </c>
    </row>
    <row r="3" spans="1:2" x14ac:dyDescent="0.25">
      <c r="A3" s="1" t="s">
        <v>13</v>
      </c>
      <c r="B3" t="s">
        <v>26</v>
      </c>
    </row>
    <row r="4" spans="1:2" x14ac:dyDescent="0.25">
      <c r="A4" s="1" t="s">
        <v>21</v>
      </c>
      <c r="B4" t="s">
        <v>28</v>
      </c>
    </row>
    <row r="5" spans="1:2" x14ac:dyDescent="0.25">
      <c r="A5" s="1" t="s">
        <v>19</v>
      </c>
      <c r="B5" t="s">
        <v>29</v>
      </c>
    </row>
    <row r="6" spans="1:2" x14ac:dyDescent="0.25">
      <c r="A6" s="1" t="s">
        <v>20</v>
      </c>
      <c r="B6" t="s">
        <v>30</v>
      </c>
    </row>
    <row r="7" spans="1:2" x14ac:dyDescent="0.25">
      <c r="A7" s="1" t="s">
        <v>23</v>
      </c>
      <c r="B7" t="s">
        <v>31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542A8-EBFA-4D68-B59C-B12054B9855A}">
  <dimension ref="A1:G11"/>
  <sheetViews>
    <sheetView workbookViewId="0">
      <selection activeCell="D3" sqref="D3"/>
    </sheetView>
  </sheetViews>
  <sheetFormatPr baseColWidth="10" defaultRowHeight="15" x14ac:dyDescent="0.25"/>
  <cols>
    <col min="2" max="7" width="9" customWidth="1"/>
  </cols>
  <sheetData>
    <row r="1" spans="1:7" x14ac:dyDescent="0.25">
      <c r="A1" t="s">
        <v>15</v>
      </c>
      <c r="B1" t="s">
        <v>8</v>
      </c>
      <c r="C1" t="s">
        <v>9</v>
      </c>
      <c r="D1" t="s">
        <v>10</v>
      </c>
      <c r="E1" t="s">
        <v>11</v>
      </c>
      <c r="F1" t="s">
        <v>17</v>
      </c>
      <c r="G1" t="s">
        <v>12</v>
      </c>
    </row>
    <row r="2" spans="1:7" x14ac:dyDescent="0.25">
      <c r="A2" t="s">
        <v>0</v>
      </c>
      <c r="B2">
        <v>1.4730000000000001</v>
      </c>
      <c r="C2">
        <v>121.8</v>
      </c>
      <c r="D2">
        <v>20</v>
      </c>
      <c r="E2">
        <v>485.1</v>
      </c>
      <c r="F2">
        <v>1.7989999999999999</v>
      </c>
      <c r="G2">
        <v>81.25</v>
      </c>
    </row>
    <row r="3" spans="1:7" x14ac:dyDescent="0.25">
      <c r="A3" t="s">
        <v>1</v>
      </c>
      <c r="B3">
        <v>1.4730000000000001</v>
      </c>
      <c r="C3">
        <v>53.83</v>
      </c>
      <c r="D3">
        <v>1.772</v>
      </c>
      <c r="E3">
        <v>449.5</v>
      </c>
      <c r="F3">
        <v>1.827</v>
      </c>
      <c r="G3">
        <v>16.96</v>
      </c>
    </row>
    <row r="4" spans="1:7" x14ac:dyDescent="0.25">
      <c r="A4" t="s">
        <v>3</v>
      </c>
      <c r="B4">
        <v>1.4730000000000001</v>
      </c>
      <c r="C4">
        <v>35.43</v>
      </c>
      <c r="D4">
        <v>1.772</v>
      </c>
      <c r="E4">
        <v>431.7</v>
      </c>
      <c r="F4">
        <v>1.7709999999999999</v>
      </c>
      <c r="G4">
        <v>14.93</v>
      </c>
    </row>
    <row r="5" spans="1:7" x14ac:dyDescent="0.25">
      <c r="A5" t="s">
        <v>4</v>
      </c>
      <c r="B5">
        <v>1.4730000000000001</v>
      </c>
      <c r="C5">
        <v>30</v>
      </c>
      <c r="D5">
        <v>1.772</v>
      </c>
      <c r="E5">
        <v>239.1</v>
      </c>
      <c r="F5">
        <v>1.135</v>
      </c>
      <c r="G5">
        <v>5.5910000000000002</v>
      </c>
    </row>
    <row r="6" spans="1:7" x14ac:dyDescent="0.25">
      <c r="A6" t="s">
        <v>5</v>
      </c>
      <c r="B6">
        <v>1.4730000000000001</v>
      </c>
      <c r="C6">
        <v>30.83</v>
      </c>
      <c r="D6">
        <v>20</v>
      </c>
      <c r="E6">
        <v>240.7</v>
      </c>
      <c r="F6">
        <v>1.1359999999999999</v>
      </c>
      <c r="G6">
        <v>7.6269999999999998</v>
      </c>
    </row>
    <row r="7" spans="1:7" x14ac:dyDescent="0.25">
      <c r="A7" t="s">
        <v>2</v>
      </c>
      <c r="B7">
        <v>1.4730000000000001</v>
      </c>
      <c r="C7">
        <v>44.09</v>
      </c>
      <c r="D7">
        <v>20</v>
      </c>
      <c r="E7">
        <v>258.5</v>
      </c>
      <c r="F7">
        <v>1.194</v>
      </c>
      <c r="G7">
        <v>9.1</v>
      </c>
    </row>
    <row r="8" spans="1:7" x14ac:dyDescent="0.25">
      <c r="A8" t="s">
        <v>6</v>
      </c>
      <c r="G8">
        <v>91.79</v>
      </c>
    </row>
    <row r="9" spans="1:7" x14ac:dyDescent="0.25">
      <c r="A9" t="s">
        <v>16</v>
      </c>
      <c r="G9">
        <v>2.3809999999999998</v>
      </c>
    </row>
    <row r="10" spans="1:7" x14ac:dyDescent="0.25">
      <c r="A10" t="s">
        <v>18</v>
      </c>
      <c r="G10">
        <v>50</v>
      </c>
    </row>
    <row r="11" spans="1:7" x14ac:dyDescent="0.25">
      <c r="A11" t="s">
        <v>7</v>
      </c>
      <c r="G11">
        <v>9.3420000000000005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8424CB-BEE2-427F-B711-2919D5BF1F7E}">
  <dimension ref="A1:I14"/>
  <sheetViews>
    <sheetView workbookViewId="0">
      <selection activeCell="I5" sqref="I5"/>
    </sheetView>
  </sheetViews>
  <sheetFormatPr baseColWidth="10" defaultRowHeight="15" x14ac:dyDescent="0.25"/>
  <cols>
    <col min="1" max="1" width="6.7109375" customWidth="1"/>
    <col min="2" max="7" width="9.140625" customWidth="1"/>
  </cols>
  <sheetData>
    <row r="1" spans="1:9" x14ac:dyDescent="0.25">
      <c r="A1" t="str">
        <f>TCND30!A1</f>
        <v>Key</v>
      </c>
      <c r="B1" t="str">
        <f>TCND30!B1</f>
        <v>m (kg/s)</v>
      </c>
      <c r="C1" t="str">
        <f>TCND30!C1</f>
        <v>T ( C)</v>
      </c>
      <c r="D1" t="str">
        <f>TCND30!D1</f>
        <v>P (bar)</v>
      </c>
      <c r="E1" t="str">
        <f>TCND30!E1</f>
        <v>h (kJ/kg)</v>
      </c>
      <c r="F1" t="str">
        <f>TCND30!F1</f>
        <v>s(kJ/kg K)</v>
      </c>
      <c r="G1" t="str">
        <f>TCND30!G1</f>
        <v>B (kW)</v>
      </c>
    </row>
    <row r="2" spans="1:9" x14ac:dyDescent="0.25">
      <c r="A2" t="str">
        <f>TCND30!A2</f>
        <v>B1</v>
      </c>
      <c r="B2">
        <v>1.893</v>
      </c>
      <c r="C2">
        <v>121.8</v>
      </c>
      <c r="D2">
        <v>20</v>
      </c>
      <c r="E2">
        <v>485.1</v>
      </c>
      <c r="F2">
        <v>1.7989999999999999</v>
      </c>
      <c r="G2">
        <v>104.4</v>
      </c>
    </row>
    <row r="3" spans="1:9" x14ac:dyDescent="0.25">
      <c r="A3" t="str">
        <f>TCND30!A3</f>
        <v>B2</v>
      </c>
      <c r="B3">
        <v>1.893</v>
      </c>
      <c r="C3">
        <v>64.36</v>
      </c>
      <c r="D3">
        <v>2.9350000000000001</v>
      </c>
      <c r="E3">
        <v>457.1</v>
      </c>
      <c r="F3">
        <v>1.82</v>
      </c>
      <c r="G3">
        <v>39.82</v>
      </c>
    </row>
    <row r="4" spans="1:9" x14ac:dyDescent="0.25">
      <c r="A4" t="str">
        <f>TCND30!A4</f>
        <v>B3</v>
      </c>
      <c r="B4">
        <v>1.893</v>
      </c>
      <c r="C4">
        <v>49.57</v>
      </c>
      <c r="D4">
        <v>2.9350000000000001</v>
      </c>
      <c r="E4">
        <v>442.1</v>
      </c>
      <c r="F4">
        <v>1.7749999999999999</v>
      </c>
      <c r="G4">
        <v>36.630000000000003</v>
      </c>
    </row>
    <row r="5" spans="1:9" x14ac:dyDescent="0.25">
      <c r="A5" t="str">
        <f>TCND30!A5</f>
        <v>B4</v>
      </c>
      <c r="B5">
        <v>1.893</v>
      </c>
      <c r="C5">
        <v>45</v>
      </c>
      <c r="D5">
        <v>2.9350000000000001</v>
      </c>
      <c r="E5">
        <v>259.39999999999998</v>
      </c>
      <c r="F5">
        <v>1.2010000000000001</v>
      </c>
      <c r="G5">
        <v>9.5039999999999996</v>
      </c>
    </row>
    <row r="6" spans="1:9" x14ac:dyDescent="0.25">
      <c r="A6" t="str">
        <f>TCND30!A6</f>
        <v>B5</v>
      </c>
      <c r="B6">
        <v>1.893</v>
      </c>
      <c r="C6">
        <v>45.88</v>
      </c>
      <c r="D6">
        <v>20</v>
      </c>
      <c r="E6">
        <v>261</v>
      </c>
      <c r="F6">
        <v>1.2010000000000001</v>
      </c>
      <c r="G6">
        <v>12.05</v>
      </c>
    </row>
    <row r="7" spans="1:9" x14ac:dyDescent="0.25">
      <c r="A7" t="str">
        <f>TCND30!A7</f>
        <v>B6</v>
      </c>
      <c r="B7">
        <v>1.893</v>
      </c>
      <c r="C7">
        <v>56.81</v>
      </c>
      <c r="D7">
        <v>20</v>
      </c>
      <c r="E7">
        <v>276</v>
      </c>
      <c r="F7">
        <v>1.248</v>
      </c>
      <c r="G7">
        <v>14.81</v>
      </c>
    </row>
    <row r="8" spans="1:9" x14ac:dyDescent="0.25">
      <c r="A8" t="str">
        <f>TCND30!A8</f>
        <v>QBLR</v>
      </c>
      <c r="G8">
        <v>109.6</v>
      </c>
    </row>
    <row r="9" spans="1:9" x14ac:dyDescent="0.25">
      <c r="A9" t="str">
        <f>TCND30!A9</f>
        <v>WP</v>
      </c>
      <c r="G9">
        <v>2.9580000000000002</v>
      </c>
    </row>
    <row r="10" spans="1:9" x14ac:dyDescent="0.25">
      <c r="A10" t="str">
        <f>TCND30!A10</f>
        <v>WN</v>
      </c>
      <c r="G10">
        <v>50</v>
      </c>
    </row>
    <row r="11" spans="1:9" x14ac:dyDescent="0.25">
      <c r="A11" t="str">
        <f>TCND30!A11</f>
        <v>QCND</v>
      </c>
      <c r="G11">
        <v>27.13</v>
      </c>
    </row>
    <row r="14" spans="1:9" x14ac:dyDescent="0.25">
      <c r="I14" t="s">
        <v>22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5D0DA6-D6DF-4C9A-B2DB-FF543E274567}">
  <dimension ref="A1:G11"/>
  <sheetViews>
    <sheetView workbookViewId="0">
      <selection activeCell="C21" sqref="C21"/>
    </sheetView>
  </sheetViews>
  <sheetFormatPr baseColWidth="10" defaultRowHeight="15" x14ac:dyDescent="0.25"/>
  <cols>
    <col min="1" max="1" width="10" customWidth="1"/>
    <col min="2" max="7" width="9.5703125" customWidth="1"/>
  </cols>
  <sheetData>
    <row r="1" spans="1:7" x14ac:dyDescent="0.25">
      <c r="A1" t="str">
        <f>TCND30!A1</f>
        <v>Key</v>
      </c>
      <c r="B1" t="str">
        <f>TCND30!B1</f>
        <v>m (kg/s)</v>
      </c>
      <c r="C1" t="str">
        <f>TCND30!C1</f>
        <v>T ( C)</v>
      </c>
      <c r="D1" t="str">
        <f>TCND30!D1</f>
        <v>P (bar)</v>
      </c>
      <c r="E1" t="str">
        <f>TCND30!E1</f>
        <v>h (kJ/kg)</v>
      </c>
      <c r="F1" t="str">
        <f>TCND30!F1</f>
        <v>s(kJ/kg K)</v>
      </c>
      <c r="G1" t="str">
        <f>TCND30!G1</f>
        <v>B (kW)</v>
      </c>
    </row>
    <row r="2" spans="1:7" x14ac:dyDescent="0.25">
      <c r="A2" t="str">
        <f>TCND30!A2</f>
        <v>B1</v>
      </c>
      <c r="B2">
        <v>1.5129999999999999</v>
      </c>
      <c r="C2">
        <v>121.8</v>
      </c>
      <c r="D2">
        <v>20</v>
      </c>
      <c r="E2">
        <v>485.1</v>
      </c>
      <c r="F2">
        <v>1.7989999999999999</v>
      </c>
      <c r="G2">
        <v>83.43</v>
      </c>
    </row>
    <row r="3" spans="1:7" x14ac:dyDescent="0.25">
      <c r="A3" t="str">
        <f>TCND30!A3</f>
        <v>B2</v>
      </c>
      <c r="B3">
        <v>1.5129999999999999</v>
      </c>
      <c r="C3">
        <v>54.75</v>
      </c>
      <c r="D3">
        <v>1.772</v>
      </c>
      <c r="E3">
        <v>450.4</v>
      </c>
      <c r="F3">
        <v>1.83</v>
      </c>
      <c r="G3">
        <v>17.559999999999999</v>
      </c>
    </row>
    <row r="4" spans="1:7" x14ac:dyDescent="0.25">
      <c r="A4" t="str">
        <f>TCND30!A4</f>
        <v>B3</v>
      </c>
      <c r="B4">
        <v>1.5129999999999999</v>
      </c>
      <c r="C4">
        <v>35.61</v>
      </c>
      <c r="D4">
        <v>1.772</v>
      </c>
      <c r="E4">
        <v>431.9</v>
      </c>
      <c r="F4">
        <v>1.7709999999999999</v>
      </c>
      <c r="G4">
        <v>15.35</v>
      </c>
    </row>
    <row r="5" spans="1:7" x14ac:dyDescent="0.25">
      <c r="A5" t="str">
        <f>TCND30!A5</f>
        <v>B4</v>
      </c>
      <c r="B5">
        <v>1.5129999999999999</v>
      </c>
      <c r="C5">
        <v>30</v>
      </c>
      <c r="D5">
        <v>1.772</v>
      </c>
      <c r="E5">
        <v>239.1</v>
      </c>
      <c r="F5">
        <v>1.135</v>
      </c>
      <c r="G5">
        <v>5.7409999999999997</v>
      </c>
    </row>
    <row r="6" spans="1:7" x14ac:dyDescent="0.25">
      <c r="A6" t="str">
        <f>TCND30!A6</f>
        <v>B5</v>
      </c>
      <c r="B6">
        <v>1.5129999999999999</v>
      </c>
      <c r="C6">
        <v>30.83</v>
      </c>
      <c r="D6">
        <v>20</v>
      </c>
      <c r="E6">
        <v>240.7</v>
      </c>
      <c r="F6">
        <v>1.1359999999999999</v>
      </c>
      <c r="G6">
        <v>7.8319999999999999</v>
      </c>
    </row>
    <row r="7" spans="1:7" x14ac:dyDescent="0.25">
      <c r="A7" t="str">
        <f>TCND30!A7</f>
        <v>B6</v>
      </c>
      <c r="B7">
        <v>1.5129999999999999</v>
      </c>
      <c r="C7">
        <v>44.61</v>
      </c>
      <c r="D7">
        <v>20</v>
      </c>
      <c r="E7">
        <v>259.2</v>
      </c>
      <c r="F7">
        <v>1.196</v>
      </c>
      <c r="G7">
        <v>9.4280000000000008</v>
      </c>
    </row>
    <row r="8" spans="1:7" x14ac:dyDescent="0.25">
      <c r="A8" t="str">
        <f>TCND30!A8</f>
        <v>QBLR</v>
      </c>
      <c r="G8">
        <v>93.99</v>
      </c>
    </row>
    <row r="9" spans="1:7" x14ac:dyDescent="0.25">
      <c r="A9" t="str">
        <f>TCND30!A9</f>
        <v>WP</v>
      </c>
      <c r="G9">
        <v>2.4449999999999998</v>
      </c>
    </row>
    <row r="10" spans="1:7" x14ac:dyDescent="0.25">
      <c r="A10" t="str">
        <f>TCND30!A10</f>
        <v>WN</v>
      </c>
      <c r="G10">
        <v>50</v>
      </c>
    </row>
    <row r="11" spans="1:7" x14ac:dyDescent="0.25">
      <c r="A11" t="str">
        <f>TCND30!A11</f>
        <v>QCND</v>
      </c>
      <c r="G11">
        <v>9.6069999999999993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43B43C-1DF6-4535-B05F-2DC5A46A748D}">
  <dimension ref="A1:G11"/>
  <sheetViews>
    <sheetView workbookViewId="0">
      <selection activeCell="B1" sqref="B1:G1048576"/>
    </sheetView>
  </sheetViews>
  <sheetFormatPr baseColWidth="10" defaultRowHeight="15" x14ac:dyDescent="0.25"/>
  <cols>
    <col min="1" max="1" width="11.140625" bestFit="1" customWidth="1"/>
    <col min="2" max="7" width="9.28515625" customWidth="1"/>
  </cols>
  <sheetData>
    <row r="1" spans="1:7" x14ac:dyDescent="0.25">
      <c r="A1" t="str">
        <f>TCND30!A1</f>
        <v>Key</v>
      </c>
      <c r="B1" t="str">
        <f>TCND30!B1</f>
        <v>m (kg/s)</v>
      </c>
      <c r="C1" t="str">
        <f>TCND30!C1</f>
        <v>T ( C)</v>
      </c>
      <c r="D1" t="str">
        <f>TCND30!D1</f>
        <v>P (bar)</v>
      </c>
      <c r="E1" t="str">
        <f>TCND30!E1</f>
        <v>h (kJ/kg)</v>
      </c>
      <c r="F1" t="str">
        <f>TCND30!F1</f>
        <v>s(kJ/kg K)</v>
      </c>
      <c r="G1" t="str">
        <f>TCND30!G1</f>
        <v>B (kW)</v>
      </c>
    </row>
    <row r="2" spans="1:7" x14ac:dyDescent="0.25">
      <c r="A2" t="str">
        <f>TCND30!A2</f>
        <v>B1</v>
      </c>
      <c r="B2">
        <v>1.65</v>
      </c>
      <c r="C2">
        <v>107.7</v>
      </c>
      <c r="D2">
        <v>15</v>
      </c>
      <c r="E2">
        <v>478.4</v>
      </c>
      <c r="F2">
        <v>1.794</v>
      </c>
      <c r="G2">
        <v>82.39</v>
      </c>
    </row>
    <row r="3" spans="1:7" x14ac:dyDescent="0.25">
      <c r="A3" t="str">
        <f>TCND30!A3</f>
        <v>B2</v>
      </c>
      <c r="B3">
        <v>1.65</v>
      </c>
      <c r="C3">
        <v>51.16</v>
      </c>
      <c r="D3">
        <v>1.772</v>
      </c>
      <c r="E3">
        <v>446.9</v>
      </c>
      <c r="F3">
        <v>1.819</v>
      </c>
      <c r="G3">
        <v>18.57</v>
      </c>
    </row>
    <row r="4" spans="1:7" x14ac:dyDescent="0.25">
      <c r="A4" t="str">
        <f>TCND30!A4</f>
        <v>B3</v>
      </c>
      <c r="B4">
        <v>1.65</v>
      </c>
      <c r="C4">
        <v>34.72</v>
      </c>
      <c r="D4">
        <v>1.772</v>
      </c>
      <c r="E4">
        <v>431</v>
      </c>
      <c r="F4">
        <v>1.7689999999999999</v>
      </c>
      <c r="G4">
        <v>16.670000000000002</v>
      </c>
    </row>
    <row r="5" spans="1:7" x14ac:dyDescent="0.25">
      <c r="A5" t="str">
        <f>TCND30!A5</f>
        <v>B4</v>
      </c>
      <c r="B5">
        <v>1.65</v>
      </c>
      <c r="C5">
        <v>30</v>
      </c>
      <c r="D5">
        <v>1.772</v>
      </c>
      <c r="E5">
        <v>239.1</v>
      </c>
      <c r="F5">
        <v>1.135</v>
      </c>
      <c r="G5">
        <v>6.2610000000000001</v>
      </c>
    </row>
    <row r="6" spans="1:7" x14ac:dyDescent="0.25">
      <c r="A6" t="str">
        <f>TCND30!A6</f>
        <v>B5</v>
      </c>
      <c r="B6">
        <v>1.65</v>
      </c>
      <c r="C6">
        <v>30.6</v>
      </c>
      <c r="D6">
        <v>15</v>
      </c>
      <c r="E6">
        <v>240.3</v>
      </c>
      <c r="F6">
        <v>1.1359999999999999</v>
      </c>
      <c r="G6">
        <v>7.9169999999999998</v>
      </c>
    </row>
    <row r="7" spans="1:7" x14ac:dyDescent="0.25">
      <c r="A7" t="str">
        <f>TCND30!A7</f>
        <v>B6</v>
      </c>
      <c r="B7">
        <v>1.65</v>
      </c>
      <c r="C7">
        <v>42.45</v>
      </c>
      <c r="D7">
        <v>15</v>
      </c>
      <c r="E7">
        <v>256.2</v>
      </c>
      <c r="F7">
        <v>1.1870000000000001</v>
      </c>
      <c r="G7">
        <v>9.3160000000000007</v>
      </c>
    </row>
    <row r="8" spans="1:7" x14ac:dyDescent="0.25">
      <c r="A8" t="str">
        <f>TCND30!A8</f>
        <v>QBLR</v>
      </c>
      <c r="G8">
        <v>93.61</v>
      </c>
    </row>
    <row r="9" spans="1:7" x14ac:dyDescent="0.25">
      <c r="A9" t="str">
        <f>TCND30!A9</f>
        <v>WP</v>
      </c>
      <c r="G9">
        <v>1.9359999999999999</v>
      </c>
    </row>
    <row r="10" spans="1:7" x14ac:dyDescent="0.25">
      <c r="A10" t="str">
        <f>TCND30!A10</f>
        <v>WN</v>
      </c>
      <c r="G10">
        <v>50</v>
      </c>
    </row>
    <row r="11" spans="1:7" x14ac:dyDescent="0.25">
      <c r="A11" t="str">
        <f>TCND30!A11</f>
        <v>QCND</v>
      </c>
      <c r="G11">
        <v>10.41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F3A21-31B4-4421-9A27-0A74DE04295E}">
  <dimension ref="A1:G11"/>
  <sheetViews>
    <sheetView workbookViewId="0">
      <selection activeCell="G12" sqref="G12"/>
    </sheetView>
  </sheetViews>
  <sheetFormatPr baseColWidth="10" defaultRowHeight="15" x14ac:dyDescent="0.25"/>
  <cols>
    <col min="2" max="7" width="10" customWidth="1"/>
  </cols>
  <sheetData>
    <row r="1" spans="1:7" x14ac:dyDescent="0.25">
      <c r="A1" t="str">
        <f>TCND30!A1</f>
        <v>Key</v>
      </c>
      <c r="B1" t="str">
        <f>TCND30!B1</f>
        <v>m (kg/s)</v>
      </c>
      <c r="C1" t="str">
        <f>TCND30!C1</f>
        <v>T ( C)</v>
      </c>
      <c r="D1" t="str">
        <f>TCND30!D1</f>
        <v>P (bar)</v>
      </c>
      <c r="E1" t="str">
        <f>TCND30!E1</f>
        <v>h (kJ/kg)</v>
      </c>
      <c r="F1" t="str">
        <f>TCND30!F1</f>
        <v>s(kJ/kg K)</v>
      </c>
      <c r="G1" t="str">
        <f>TCND30!G1</f>
        <v>B (kW)</v>
      </c>
    </row>
    <row r="2" spans="1:7" x14ac:dyDescent="0.25">
      <c r="A2" t="str">
        <f>TCND30!A2</f>
        <v>B1</v>
      </c>
      <c r="B2">
        <v>1.4730000000000001</v>
      </c>
      <c r="C2">
        <v>121.8</v>
      </c>
      <c r="D2">
        <v>20</v>
      </c>
      <c r="E2">
        <v>485.1</v>
      </c>
      <c r="F2">
        <v>1.7989999999999999</v>
      </c>
      <c r="G2">
        <v>81.25</v>
      </c>
    </row>
    <row r="3" spans="1:7" x14ac:dyDescent="0.25">
      <c r="A3" t="str">
        <f>TCND30!A3</f>
        <v>B2</v>
      </c>
      <c r="B3">
        <v>1.4730000000000001</v>
      </c>
      <c r="C3">
        <v>53.83</v>
      </c>
      <c r="D3">
        <v>1.772</v>
      </c>
      <c r="E3">
        <v>449.5</v>
      </c>
      <c r="F3">
        <v>1.827</v>
      </c>
      <c r="G3">
        <v>16.96</v>
      </c>
    </row>
    <row r="4" spans="1:7" x14ac:dyDescent="0.25">
      <c r="A4" t="str">
        <f>TCND30!A4</f>
        <v>B3</v>
      </c>
      <c r="B4">
        <v>1.4730000000000001</v>
      </c>
      <c r="C4">
        <v>53.83</v>
      </c>
      <c r="D4">
        <v>1.772</v>
      </c>
      <c r="E4">
        <v>449.5</v>
      </c>
      <c r="F4">
        <v>1.827</v>
      </c>
      <c r="G4">
        <v>16.96</v>
      </c>
    </row>
    <row r="5" spans="1:7" x14ac:dyDescent="0.25">
      <c r="A5" t="str">
        <f>TCND30!A5</f>
        <v>B4</v>
      </c>
      <c r="B5">
        <v>1.4730000000000001</v>
      </c>
      <c r="C5">
        <v>30</v>
      </c>
      <c r="D5">
        <v>1.772</v>
      </c>
      <c r="E5">
        <v>239.1</v>
      </c>
      <c r="F5">
        <v>1.135</v>
      </c>
      <c r="G5">
        <v>5.5910000000000002</v>
      </c>
    </row>
    <row r="6" spans="1:7" x14ac:dyDescent="0.25">
      <c r="A6" t="str">
        <f>TCND30!A6</f>
        <v>B5</v>
      </c>
      <c r="B6">
        <v>1.4730000000000001</v>
      </c>
      <c r="C6">
        <v>30.83</v>
      </c>
      <c r="D6">
        <v>20</v>
      </c>
      <c r="E6">
        <v>240.7</v>
      </c>
      <c r="F6">
        <v>1.1359999999999999</v>
      </c>
      <c r="G6">
        <v>7.6269999999999998</v>
      </c>
    </row>
    <row r="7" spans="1:7" x14ac:dyDescent="0.25">
      <c r="A7" t="str">
        <f>TCND30!A7</f>
        <v>B6</v>
      </c>
      <c r="B7">
        <v>1.4730000000000001</v>
      </c>
      <c r="C7">
        <v>30.83</v>
      </c>
      <c r="D7">
        <v>20</v>
      </c>
      <c r="E7">
        <v>240.7</v>
      </c>
      <c r="F7">
        <v>1.1359999999999999</v>
      </c>
      <c r="G7">
        <v>7.6269999999999998</v>
      </c>
    </row>
    <row r="8" spans="1:7" x14ac:dyDescent="0.25">
      <c r="A8" t="str">
        <f>TCND30!A8</f>
        <v>QBLR</v>
      </c>
      <c r="G8">
        <v>98.29</v>
      </c>
    </row>
    <row r="9" spans="1:7" x14ac:dyDescent="0.25">
      <c r="A9" t="str">
        <f>TCND30!A9</f>
        <v>WP</v>
      </c>
      <c r="G9">
        <v>2.3809999999999998</v>
      </c>
    </row>
    <row r="10" spans="1:7" x14ac:dyDescent="0.25">
      <c r="A10" t="str">
        <f>TCND30!A10</f>
        <v>WN</v>
      </c>
      <c r="G10">
        <v>50</v>
      </c>
    </row>
    <row r="11" spans="1:7" x14ac:dyDescent="0.25">
      <c r="A11" t="str">
        <f>TCND30!A11</f>
        <v>QCND</v>
      </c>
      <c r="G11">
        <f>G4-G5</f>
        <v>11.369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673F6-7062-4DA8-893A-4D6D9BD28988}">
  <dimension ref="A1:G11"/>
  <sheetViews>
    <sheetView workbookViewId="0">
      <selection activeCell="F11" sqref="F11"/>
    </sheetView>
  </sheetViews>
  <sheetFormatPr baseColWidth="10" defaultRowHeight="15" x14ac:dyDescent="0.25"/>
  <cols>
    <col min="1" max="1" width="10.85546875" customWidth="1"/>
    <col min="2" max="7" width="9.5703125" customWidth="1"/>
  </cols>
  <sheetData>
    <row r="1" spans="1:7" x14ac:dyDescent="0.25">
      <c r="A1" t="str">
        <f>TCND30!A1</f>
        <v>Key</v>
      </c>
      <c r="B1" t="str">
        <f>TCND30!B1</f>
        <v>m (kg/s)</v>
      </c>
      <c r="C1" t="str">
        <f>TCND30!C1</f>
        <v>T ( C)</v>
      </c>
      <c r="D1" t="str">
        <f>TCND30!D1</f>
        <v>P (bar)</v>
      </c>
      <c r="E1" t="str">
        <f>TCND30!E1</f>
        <v>h (kJ/kg)</v>
      </c>
      <c r="F1" t="str">
        <f>TCND30!F1</f>
        <v>s(kJ/kg K)</v>
      </c>
      <c r="G1" t="str">
        <f>TCND30!G1</f>
        <v>B (kW)</v>
      </c>
    </row>
    <row r="2" spans="1:7" x14ac:dyDescent="0.25">
      <c r="A2" t="str">
        <f>TCND30!A2</f>
        <v>B1</v>
      </c>
      <c r="B2">
        <v>0.81699999999999995</v>
      </c>
      <c r="C2">
        <v>114.4</v>
      </c>
      <c r="D2">
        <v>20</v>
      </c>
      <c r="E2">
        <v>735.9</v>
      </c>
      <c r="F2">
        <v>2.5099999999999998</v>
      </c>
      <c r="G2">
        <v>101.3</v>
      </c>
    </row>
    <row r="3" spans="1:7" x14ac:dyDescent="0.25">
      <c r="A3" t="str">
        <f>TCND30!A3</f>
        <v>B2</v>
      </c>
      <c r="B3">
        <v>0.81699999999999995</v>
      </c>
      <c r="C3">
        <v>53.43</v>
      </c>
      <c r="D3">
        <v>2.839</v>
      </c>
      <c r="E3">
        <v>671.2</v>
      </c>
      <c r="F3">
        <v>2.56</v>
      </c>
      <c r="G3">
        <v>36.409999999999997</v>
      </c>
    </row>
    <row r="4" spans="1:7" x14ac:dyDescent="0.25">
      <c r="A4" t="str">
        <f>TCND30!A4</f>
        <v>B3</v>
      </c>
      <c r="B4">
        <v>0.81699999999999995</v>
      </c>
      <c r="C4">
        <v>35.53</v>
      </c>
      <c r="D4">
        <v>2.839</v>
      </c>
      <c r="E4">
        <v>637.5</v>
      </c>
      <c r="F4">
        <v>2.4540000000000002</v>
      </c>
      <c r="G4">
        <v>34.29</v>
      </c>
    </row>
    <row r="5" spans="1:7" x14ac:dyDescent="0.25">
      <c r="A5" t="str">
        <f>TCND30!A5</f>
        <v>B4</v>
      </c>
      <c r="B5">
        <v>0.81699999999999995</v>
      </c>
      <c r="C5">
        <v>30</v>
      </c>
      <c r="D5">
        <v>2.839</v>
      </c>
      <c r="E5">
        <v>271.60000000000002</v>
      </c>
      <c r="F5">
        <v>1.248</v>
      </c>
      <c r="G5">
        <v>24.35</v>
      </c>
    </row>
    <row r="6" spans="1:7" x14ac:dyDescent="0.25">
      <c r="A6" t="str">
        <f>TCND30!A6</f>
        <v>B5</v>
      </c>
      <c r="B6">
        <v>0.81699999999999995</v>
      </c>
      <c r="C6">
        <v>31.06</v>
      </c>
      <c r="D6">
        <v>20</v>
      </c>
      <c r="E6">
        <v>275.2</v>
      </c>
      <c r="F6">
        <v>1.2490000000000001</v>
      </c>
      <c r="G6">
        <v>26.83</v>
      </c>
    </row>
    <row r="7" spans="1:7" x14ac:dyDescent="0.25">
      <c r="A7" t="str">
        <f>TCND30!A7</f>
        <v>B6</v>
      </c>
      <c r="B7">
        <v>0.81699999999999995</v>
      </c>
      <c r="C7">
        <v>44.56</v>
      </c>
      <c r="D7">
        <v>20</v>
      </c>
      <c r="E7">
        <v>308.8</v>
      </c>
      <c r="F7">
        <v>1.3580000000000001</v>
      </c>
      <c r="G7">
        <v>28.41</v>
      </c>
    </row>
    <row r="8" spans="1:7" x14ac:dyDescent="0.25">
      <c r="A8" t="str">
        <f>TCND30!A8</f>
        <v>QBLR</v>
      </c>
      <c r="G8">
        <v>92.25</v>
      </c>
    </row>
    <row r="9" spans="1:7" x14ac:dyDescent="0.25">
      <c r="A9" t="str">
        <f>TCND30!A9</f>
        <v>WP</v>
      </c>
      <c r="G9">
        <v>2.9039999999999999</v>
      </c>
    </row>
    <row r="10" spans="1:7" x14ac:dyDescent="0.25">
      <c r="A10" t="str">
        <f>TCND30!A10</f>
        <v>WN</v>
      </c>
      <c r="G10">
        <v>50</v>
      </c>
    </row>
    <row r="11" spans="1:7" x14ac:dyDescent="0.25">
      <c r="A11" t="str">
        <f>TCND30!A11</f>
        <v>QCND</v>
      </c>
      <c r="G11">
        <v>9.9459999999999997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e 7 l B V j d q w M S k A A A A 9 g A A A B I A H A B D b 2 5 m a W c v U G F j a 2 F n Z S 5 4 b W w g o h g A K K A U A A A A A A A A A A A A A A A A A A A A A A A A A A A A h Y 9 N C s I w G E S v U r J v / o o g 5 W u 6 E H c W h I K 4 D W m s w T a V J j W 9 m w u P 5 B W s a N W d y 3 n z F j P 3 6 w 3 y s W 2 i i + 6 d 6 W y G G K Y o 0 l Z 1 l b F 1 h g Z / i J c o F 7 C V 6 i R r H U 2 y d e n o q g w d v T + n h I Q Q c E h w 1 9 e E U 8 r I v t i U 6 q h b i T 6 y + S / H x j o v r d J I w O 4 1 R n D M G M c L n m A K Z I Z Q G P s V + L T 3 2 f 5 A W A 2 N H 3 o t t I v X J Z A 5 A n l / E A 9 Q S w M E F A A C A A g A e 7 l B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H u 5 Q V Y o i k e 4 D g A A A B E A A A A T A B w A R m 9 y b X V s Y X M v U 2 V j d G l v b j E u b S C i G A A o o B Q A A A A A A A A A A A A A A A A A A A A A A A A A A A A r T k 0 u y c z P U w i G 0 I b W A F B L A Q I t A B Q A A g A I A H u 5 Q V Y 3 a s D E p A A A A P Y A A A A S A A A A A A A A A A A A A A A A A A A A A A B D b 2 5 m a W c v U G F j a 2 F n Z S 5 4 b W x Q S w E C L Q A U A A I A C A B 7 u U F W D 8 r p q 6 Q A A A D p A A A A E w A A A A A A A A A A A A A A A A D w A A A A W 0 N v b n R l b n R f V H l w Z X N d L n h t b F B L A Q I t A B Q A A g A I A H u 5 Q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f S u 7 j Q e e e R Z 0 1 X 9 Y e 5 n J A A A A A A A I A A A A A A B B m A A A A A Q A A I A A A A O S l n V I W o F N b E c l v F l 1 N m D S r O D 8 b u G 9 o D x 8 q D B R U h u e N A A A A A A 6 A A A A A A g A A I A A A A P 6 Q G b y 5 0 3 M X e V G X K + p S 1 / O 9 i g 3 w x a X d x O 0 E b 1 6 / h Z 4 W U A A A A E i e f i b C D k G y n V I h s N + Q J k L b B 1 f d Q V X g o L Z L L T X 5 B v o F n H R V r k C O o O L q c I G 4 V H i x H O I Y R Z I r / 6 m 2 N 8 R 7 7 P l D t b T 6 v K c a b R D P 2 b s x p Y w v M C 2 A Q A A A A D f + s B Y e S c + D P o x I I J 8 H m f w W H 7 3 V Z 2 V z X M i N t b s X u 6 m r T d b A W J 4 5 a T R m D O a Y B o g W s l L H f d 7 n d l i m D J 0 b x C f b I k Y = < / D a t a M a s h u p > 
</file>

<file path=customXml/itemProps1.xml><?xml version="1.0" encoding="utf-8"?>
<ds:datastoreItem xmlns:ds="http://schemas.openxmlformats.org/officeDocument/2006/customXml" ds:itemID="{69A2AFB7-0A01-4296-87A5-5F1362739C0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8</vt:i4>
      </vt:variant>
      <vt:variant>
        <vt:lpstr>Rangos con nombre</vt:lpstr>
      </vt:variant>
      <vt:variant>
        <vt:i4>7</vt:i4>
      </vt:variant>
    </vt:vector>
  </HeadingPairs>
  <TitlesOfParts>
    <vt:vector size="15" baseType="lpstr">
      <vt:lpstr>Exergy</vt:lpstr>
      <vt:lpstr>Index</vt:lpstr>
      <vt:lpstr>TCND30</vt:lpstr>
      <vt:lpstr>TCND45</vt:lpstr>
      <vt:lpstr>ETAT87</vt:lpstr>
      <vt:lpstr>PBLR15</vt:lpstr>
      <vt:lpstr>NoIHE</vt:lpstr>
      <vt:lpstr>N-Butane</vt:lpstr>
      <vt:lpstr>ETAT87!ETAT78_1</vt:lpstr>
      <vt:lpstr>'N-Butane'!N_butane</vt:lpstr>
      <vt:lpstr>NoIHE!NoIHE</vt:lpstr>
      <vt:lpstr>PBLR15!PBLR15</vt:lpstr>
      <vt:lpstr>TCND30!TCND30</vt:lpstr>
      <vt:lpstr>TCND30!TCND30_1</vt:lpstr>
      <vt:lpstr>TCND45!TCND45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César Torres Cuadra</dc:creator>
  <cp:lastModifiedBy>César Torres Cuadra</cp:lastModifiedBy>
  <dcterms:created xsi:type="dcterms:W3CDTF">2023-01-17T15:29:13Z</dcterms:created>
  <dcterms:modified xsi:type="dcterms:W3CDTF">2023-06-05T13:21:06Z</dcterms:modified>
</cp:coreProperties>
</file>