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zares-my.sharepoint.com/personal/ctorresc_unizar_es/Documents/Termoeconomia/Modelos EES/ORC-VCR/"/>
    </mc:Choice>
  </mc:AlternateContent>
  <xr:revisionPtr revIDLastSave="121" documentId="8_{CBC825A5-8902-4D14-BF9E-46D70E0A9699}" xr6:coauthVersionLast="47" xr6:coauthVersionMax="47" xr10:uidLastSave="{7F73C275-C11B-46F6-BE54-A32881DF5C1C}"/>
  <bookViews>
    <workbookView xWindow="3750" yWindow="0" windowWidth="17265" windowHeight="12525" activeTab="1" xr2:uid="{2C8917B2-A276-4A33-B711-B7736A4D6015}"/>
  </bookViews>
  <sheets>
    <sheet name="Exergy" sheetId="7" r:id="rId1"/>
    <sheet name="Hoja1" sheetId="8" r:id="rId2"/>
    <sheet name="REF" sheetId="1" r:id="rId3"/>
    <sheet name="R134a" sheetId="4" r:id="rId4"/>
    <sheet name="R227ea" sheetId="5" r:id="rId5"/>
    <sheet name="R1234ze" sheetId="6" r:id="rId6"/>
    <sheet name="ETAT75" sheetId="3" r:id="rId7"/>
    <sheet name="WN10" sheetId="2" r:id="rId8"/>
  </sheets>
  <definedNames>
    <definedName name="_R1234ze" localSheetId="5">'R1234ze'!$B$2:$G$17</definedName>
    <definedName name="_R134a" localSheetId="3">'R134a'!$B$2:$G$17</definedName>
    <definedName name="_R227ea" localSheetId="4">'R227ea'!$B$2:$G$17</definedName>
    <definedName name="ETAT75" localSheetId="6">ETAT75!$B$2:$G$17</definedName>
    <definedName name="Main" localSheetId="2">REF!$B$2:$G$17</definedName>
    <definedName name="Main10" localSheetId="7">'WN10'!$B$2:$G$17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7" l="1"/>
  <c r="E4" i="7"/>
  <c r="E5" i="7"/>
  <c r="E6" i="7"/>
  <c r="E7" i="7"/>
  <c r="E8" i="7"/>
  <c r="E9" i="7"/>
  <c r="E10" i="7"/>
  <c r="E11" i="7"/>
  <c r="E12" i="7"/>
  <c r="E13" i="7"/>
  <c r="E14" i="7"/>
  <c r="E15" i="7"/>
  <c r="E16" i="7"/>
  <c r="D3" i="7"/>
  <c r="D4" i="7"/>
  <c r="D5" i="7"/>
  <c r="D6" i="7"/>
  <c r="D7" i="7"/>
  <c r="D8" i="7"/>
  <c r="D9" i="7"/>
  <c r="D10" i="7"/>
  <c r="D11" i="7"/>
  <c r="D12" i="7"/>
  <c r="D13" i="7"/>
  <c r="D14" i="7"/>
  <c r="D15" i="7"/>
  <c r="D16" i="7"/>
  <c r="C3" i="7"/>
  <c r="C4" i="7"/>
  <c r="C5" i="7"/>
  <c r="C6" i="7"/>
  <c r="C7" i="7"/>
  <c r="C8" i="7"/>
  <c r="C9" i="7"/>
  <c r="C10" i="7"/>
  <c r="C11" i="7"/>
  <c r="C12" i="7"/>
  <c r="C13" i="7"/>
  <c r="C14" i="7"/>
  <c r="C15" i="7"/>
  <c r="C16" i="7"/>
  <c r="F3" i="7"/>
  <c r="F4" i="7"/>
  <c r="F5" i="7"/>
  <c r="F6" i="7"/>
  <c r="F7" i="7"/>
  <c r="F8" i="7"/>
  <c r="F9" i="7"/>
  <c r="F10" i="7"/>
  <c r="F11" i="7"/>
  <c r="F12" i="7"/>
  <c r="F13" i="7"/>
  <c r="F14" i="7"/>
  <c r="F15" i="7"/>
  <c r="F16" i="7"/>
  <c r="G3" i="7"/>
  <c r="G4" i="7"/>
  <c r="G5" i="7"/>
  <c r="G6" i="7"/>
  <c r="G7" i="7"/>
  <c r="G8" i="7"/>
  <c r="G9" i="7"/>
  <c r="G10" i="7"/>
  <c r="G11" i="7"/>
  <c r="G12" i="7"/>
  <c r="G13" i="7"/>
  <c r="G14" i="7"/>
  <c r="G15" i="7"/>
  <c r="G16" i="7"/>
  <c r="B3" i="7"/>
  <c r="B17" i="7" s="1"/>
  <c r="B4" i="7"/>
  <c r="B5" i="7"/>
  <c r="B6" i="7"/>
  <c r="B7" i="7"/>
  <c r="B8" i="7"/>
  <c r="B9" i="7"/>
  <c r="B10" i="7"/>
  <c r="B11" i="7"/>
  <c r="B12" i="7"/>
  <c r="B13" i="7"/>
  <c r="B14" i="7"/>
  <c r="B15" i="7"/>
  <c r="B16" i="7"/>
  <c r="E2" i="7"/>
  <c r="D2" i="7"/>
  <c r="C2" i="7"/>
  <c r="F2" i="7"/>
  <c r="B2" i="7"/>
  <c r="G2" i="7"/>
  <c r="A16" i="7"/>
  <c r="A17" i="7"/>
  <c r="A14" i="7"/>
  <c r="A15" i="7"/>
  <c r="A2" i="7"/>
  <c r="A3" i="7"/>
  <c r="A4" i="7"/>
  <c r="A5" i="7"/>
  <c r="A6" i="7"/>
  <c r="A7" i="7"/>
  <c r="A8" i="7"/>
  <c r="A9" i="7"/>
  <c r="A10" i="7"/>
  <c r="A11" i="7"/>
  <c r="A12" i="7"/>
  <c r="A13" i="7"/>
  <c r="A1" i="7"/>
  <c r="B1" i="6"/>
  <c r="C1" i="6"/>
  <c r="D1" i="6"/>
  <c r="E1" i="6"/>
  <c r="F1" i="6"/>
  <c r="G1" i="6"/>
  <c r="A2" i="6"/>
  <c r="A3" i="6"/>
  <c r="A4" i="6"/>
  <c r="A5" i="6"/>
  <c r="A6" i="6"/>
  <c r="A7" i="6"/>
  <c r="A8" i="6"/>
  <c r="A9" i="6"/>
  <c r="A10" i="6"/>
  <c r="A11" i="6"/>
  <c r="A12" i="6"/>
  <c r="A13" i="6"/>
  <c r="A14" i="6"/>
  <c r="A15" i="6"/>
  <c r="A16" i="6"/>
  <c r="A17" i="6"/>
  <c r="A1" i="6"/>
  <c r="B1" i="5"/>
  <c r="C1" i="5"/>
  <c r="D1" i="5"/>
  <c r="E1" i="5"/>
  <c r="F1" i="5"/>
  <c r="G1" i="5"/>
  <c r="A2" i="5"/>
  <c r="A3" i="5"/>
  <c r="A4" i="5"/>
  <c r="A5" i="5"/>
  <c r="A6" i="5"/>
  <c r="A7" i="5"/>
  <c r="A8" i="5"/>
  <c r="A9" i="5"/>
  <c r="A10" i="5"/>
  <c r="A11" i="5"/>
  <c r="A12" i="5"/>
  <c r="A13" i="5"/>
  <c r="A14" i="5"/>
  <c r="A15" i="5"/>
  <c r="A16" i="5"/>
  <c r="A17" i="5"/>
  <c r="A1" i="5"/>
  <c r="B1" i="4"/>
  <c r="C1" i="4"/>
  <c r="D1" i="4"/>
  <c r="E1" i="4"/>
  <c r="F1" i="4"/>
  <c r="G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" i="4"/>
  <c r="B1" i="3"/>
  <c r="C1" i="3"/>
  <c r="D1" i="3"/>
  <c r="E1" i="3"/>
  <c r="F1" i="3"/>
  <c r="G1" i="3"/>
  <c r="A2" i="3"/>
  <c r="A3" i="3"/>
  <c r="A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" i="3"/>
  <c r="B1" i="2"/>
  <c r="C1" i="2"/>
  <c r="D1" i="2"/>
  <c r="E1" i="2"/>
  <c r="F1" i="2"/>
  <c r="G1" i="2"/>
  <c r="A2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" i="2"/>
  <c r="G17" i="7" l="1"/>
  <c r="C17" i="7"/>
  <c r="E17" i="7"/>
  <c r="F17" i="7"/>
  <c r="D17" i="7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AEB9C081-FAE8-496E-B65F-B72794278C3D}" name="ETAT75" type="6" refreshedVersion="8" deleted="1" background="1" saveData="1">
    <textPr codePage="850" sourceFile="C:\Users\ctorr\OneDrive - unizar.es\Termoeconomia\Modelos EES\ORC-VCR\ETAT75.CSV" comma="1">
      <textFields count="6">
        <textField/>
        <textField/>
        <textField/>
        <textField/>
        <textField/>
        <textField/>
      </textFields>
    </textPr>
  </connection>
  <connection id="2" xr16:uid="{786E56EB-509A-48ED-A1C7-0AF548BA8B62}" name="Main" type="6" refreshedVersion="8" deleted="1" background="1" saveData="1">
    <textPr codePage="850" sourceFile="C:\Users\ctorr\OneDrive - unizar.es\Termoeconomia\Modelos EES\ORC-VCR\Main.CSV" comma="1">
      <textFields count="6">
        <textField/>
        <textField/>
        <textField/>
        <textField/>
        <textField/>
        <textField/>
      </textFields>
    </textPr>
  </connection>
  <connection id="3" xr16:uid="{2FBD4F27-C7AF-4C7E-8A23-49C199CD138E}" name="Main10" type="6" refreshedVersion="8" deleted="1" background="1" saveData="1">
    <textPr codePage="850" sourceFile="C:\Users\ctorr\OneDrive - unizar.es\Termoeconomia\Modelos EES\ORC-VCR\Main10.CSV" comma="1">
      <textFields count="6">
        <textField/>
        <textField/>
        <textField/>
        <textField/>
        <textField/>
        <textField/>
      </textFields>
    </textPr>
  </connection>
  <connection id="4" xr16:uid="{67EE19AF-E225-442B-ABC9-E8E263C1DFB1}" name="R1234ze" type="6" refreshedVersion="8" deleted="1" background="1" saveData="1">
    <textPr codePage="850" sourceFile="C:\Users\ctorr\OneDrive - unizar.es\Termoeconomia\Modelos EES\ORC-VCR\R1234ze.CSV" comma="1">
      <textFields count="6">
        <textField/>
        <textField/>
        <textField/>
        <textField/>
        <textField/>
        <textField/>
      </textFields>
    </textPr>
  </connection>
  <connection id="5" xr16:uid="{718220BA-43B5-45CF-A07D-FDA0A5C2F304}" name="R134a" type="6" refreshedVersion="8" deleted="1" background="1" saveData="1">
    <textPr codePage="850" sourceFile="C:\Users\ctorr\OneDrive - unizar.es\Termoeconomia\Modelos EES\ORC-VCR\R134a.CSV" comma="1">
      <textFields count="6">
        <textField/>
        <textField/>
        <textField/>
        <textField/>
        <textField/>
        <textField/>
      </textFields>
    </textPr>
  </connection>
  <connection id="6" xr16:uid="{509FFED6-DFAA-426B-B886-C5441BC970FC}" name="R227ea" type="6" refreshedVersion="8" deleted="1" background="1" saveData="1">
    <textPr codePage="850" sourceFile="C:\Users\ctorr\OneDrive - unizar.es\Termoeconomia\Modelos EES\ORC-VCR\R227ea.CSV" comma="1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<sst xmlns="http://schemas.openxmlformats.org/spreadsheetml/2006/main" count="43" uniqueCount="37">
  <si>
    <t>key</t>
  </si>
  <si>
    <t>B1</t>
  </si>
  <si>
    <t>B2</t>
  </si>
  <si>
    <t>B3</t>
  </si>
  <si>
    <t>B4</t>
  </si>
  <si>
    <t>B5</t>
  </si>
  <si>
    <t>B6</t>
  </si>
  <si>
    <t>B7</t>
  </si>
  <si>
    <t>B8</t>
  </si>
  <si>
    <t>WT</t>
  </si>
  <si>
    <t>WC</t>
  </si>
  <si>
    <t>WP</t>
  </si>
  <si>
    <t>QBLR</t>
  </si>
  <si>
    <t>QEVP</t>
  </si>
  <si>
    <t>WN</t>
  </si>
  <si>
    <t>QEXP</t>
  </si>
  <si>
    <t>QCND</t>
  </si>
  <si>
    <t>p (bar)</t>
  </si>
  <si>
    <t>T ( C)</t>
  </si>
  <si>
    <t>h (kJ/kg)</t>
  </si>
  <si>
    <t>s (kJ/kg K)</t>
  </si>
  <si>
    <t>m (kg/s)</t>
  </si>
  <si>
    <t>B (kW)</t>
  </si>
  <si>
    <t>ETAT75</t>
  </si>
  <si>
    <t>R134a</t>
  </si>
  <si>
    <t>R227ea</t>
  </si>
  <si>
    <t>R1234ze</t>
  </si>
  <si>
    <t>WN10</t>
  </si>
  <si>
    <t>REF</t>
  </si>
  <si>
    <t>State</t>
  </si>
  <si>
    <t>Reference State (R600a)</t>
  </si>
  <si>
    <t>Description</t>
  </si>
  <si>
    <t>Fluid R134a</t>
  </si>
  <si>
    <t>Fluid R227ea</t>
  </si>
  <si>
    <t>Fluid R1234ze</t>
  </si>
  <si>
    <t>Turbine Efficiency 45%</t>
  </si>
  <si>
    <t>Reference State + WN=10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</si>
</sst>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Main" connectionId="2" xr16:uid="{8D9F5AE0-B7FC-43A8-B560-B3562B9A6211}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134a" connectionId="5" xr16:uid="{BD627EE2-7C5F-461A-9DBE-AE0A9D224A43}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227ea" connectionId="6" xr16:uid="{48110E68-1895-43BE-8C8C-6EA3C45BB3FC}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1234ze" connectionId="4" xr16:uid="{BE0B65C0-43D5-4395-B513-7273B3090B05}" autoFormatId="16" applyNumberFormats="0" applyBorderFormats="0" applyFontFormats="0" applyPatternFormats="0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TAT75" connectionId="1" xr16:uid="{23CCB591-7AE8-4D0D-8275-A99ED6EF457F}" autoFormatId="16" applyNumberFormats="0" applyBorderFormats="0" applyFontFormats="0" applyPatternFormats="0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Main10" connectionId="3" xr16:uid="{ECC82B0B-D284-419B-899C-EF324D3FAD6A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25312-E4DF-4B3E-A40B-38EA27609FAE}">
  <dimension ref="A1:G17"/>
  <sheetViews>
    <sheetView workbookViewId="0">
      <selection activeCell="B1" sqref="B1"/>
    </sheetView>
  </sheetViews>
  <sheetFormatPr baseColWidth="10" defaultRowHeight="15" x14ac:dyDescent="0.25"/>
  <sheetData>
    <row r="1" spans="1:7" x14ac:dyDescent="0.25">
      <c r="A1" t="str">
        <f>REF!A1</f>
        <v>key</v>
      </c>
      <c r="B1" t="s">
        <v>28</v>
      </c>
      <c r="C1" t="s">
        <v>24</v>
      </c>
      <c r="D1" t="s">
        <v>25</v>
      </c>
      <c r="E1" t="s">
        <v>26</v>
      </c>
      <c r="F1" t="s">
        <v>23</v>
      </c>
      <c r="G1" t="s">
        <v>27</v>
      </c>
    </row>
    <row r="2" spans="1:7" x14ac:dyDescent="0.25">
      <c r="A2" t="str">
        <f>REF!A2</f>
        <v>B1</v>
      </c>
      <c r="B2">
        <f>REF!G2</f>
        <v>85.15</v>
      </c>
      <c r="C2">
        <f>'R134a'!G2</f>
        <v>128.6</v>
      </c>
      <c r="D2">
        <f>'R227ea'!G2</f>
        <v>108.6</v>
      </c>
      <c r="E2">
        <f>'R1234ze'!G2</f>
        <v>105.9</v>
      </c>
      <c r="F2">
        <f>ETAT75!G2</f>
        <v>91.23</v>
      </c>
      <c r="G2">
        <f>'WN10'!G2</f>
        <v>112.7</v>
      </c>
    </row>
    <row r="3" spans="1:7" x14ac:dyDescent="0.25">
      <c r="A3" t="str">
        <f>REF!A3</f>
        <v>B2</v>
      </c>
      <c r="B3">
        <f>REF!G3</f>
        <v>43.6</v>
      </c>
      <c r="C3">
        <f>'R134a'!G3</f>
        <v>83.15</v>
      </c>
      <c r="D3">
        <f>'R227ea'!G3</f>
        <v>61.96</v>
      </c>
      <c r="E3">
        <f>'R1234ze'!G3</f>
        <v>61.87</v>
      </c>
      <c r="F3">
        <f>ETAT75!G3</f>
        <v>46.86</v>
      </c>
      <c r="G3">
        <f>'WN10'!G3</f>
        <v>57.7</v>
      </c>
    </row>
    <row r="4" spans="1:7" x14ac:dyDescent="0.25">
      <c r="A4" t="str">
        <f>REF!A4</f>
        <v>B3</v>
      </c>
      <c r="B4">
        <f>REF!G4</f>
        <v>38.630000000000003</v>
      </c>
      <c r="C4">
        <f>'R134a'!G4</f>
        <v>78.25</v>
      </c>
      <c r="D4">
        <f>'R227ea'!G4</f>
        <v>55.76</v>
      </c>
      <c r="E4">
        <f>'R1234ze'!G4</f>
        <v>57.02</v>
      </c>
      <c r="F4">
        <f>ETAT75!G4</f>
        <v>41.39</v>
      </c>
      <c r="G4">
        <f>'WN10'!G4</f>
        <v>51.13</v>
      </c>
    </row>
    <row r="5" spans="1:7" x14ac:dyDescent="0.25">
      <c r="A5" t="str">
        <f>REF!A5</f>
        <v>B4</v>
      </c>
      <c r="B5">
        <f>REF!G5</f>
        <v>40.36</v>
      </c>
      <c r="C5">
        <f>'R134a'!G5</f>
        <v>82.03</v>
      </c>
      <c r="D5">
        <f>'R227ea'!G5</f>
        <v>59.33</v>
      </c>
      <c r="E5">
        <f>'R1234ze'!G5</f>
        <v>59.89</v>
      </c>
      <c r="F5">
        <f>ETAT75!G5</f>
        <v>43.24</v>
      </c>
      <c r="G5">
        <f>'WN10'!G5</f>
        <v>53.42</v>
      </c>
    </row>
    <row r="6" spans="1:7" x14ac:dyDescent="0.25">
      <c r="A6" t="str">
        <f>REF!A6</f>
        <v>B5</v>
      </c>
      <c r="B6">
        <f>REF!G6</f>
        <v>43.79</v>
      </c>
      <c r="C6">
        <f>'R134a'!G6</f>
        <v>67.66</v>
      </c>
      <c r="D6">
        <f>'R227ea'!G6</f>
        <v>55.39</v>
      </c>
      <c r="E6">
        <f>'R1234ze'!G6</f>
        <v>56.31</v>
      </c>
      <c r="F6">
        <f>ETAT75!G6</f>
        <v>43.79</v>
      </c>
      <c r="G6">
        <f>'WN10'!G6</f>
        <v>43.79</v>
      </c>
    </row>
    <row r="7" spans="1:7" x14ac:dyDescent="0.25">
      <c r="A7" t="str">
        <f>REF!A7</f>
        <v>B6</v>
      </c>
      <c r="B7">
        <f>REF!G7</f>
        <v>41.06</v>
      </c>
      <c r="C7">
        <f>'R134a'!G7</f>
        <v>64.61</v>
      </c>
      <c r="D7">
        <f>'R227ea'!G7</f>
        <v>51.27</v>
      </c>
      <c r="E7">
        <f>'R1234ze'!G7</f>
        <v>53.17</v>
      </c>
      <c r="F7">
        <f>ETAT75!G7</f>
        <v>41.06</v>
      </c>
      <c r="G7">
        <f>'WN10'!G7</f>
        <v>41.06</v>
      </c>
    </row>
    <row r="8" spans="1:7" x14ac:dyDescent="0.25">
      <c r="A8" t="str">
        <f>REF!A8</f>
        <v>B7</v>
      </c>
      <c r="B8">
        <f>REF!G8</f>
        <v>23.09</v>
      </c>
      <c r="C8">
        <f>'R134a'!G8</f>
        <v>46.65</v>
      </c>
      <c r="D8">
        <f>'R227ea'!G8</f>
        <v>33.450000000000003</v>
      </c>
      <c r="E8">
        <f>'R1234ze'!G8</f>
        <v>35.380000000000003</v>
      </c>
      <c r="F8">
        <f>ETAT75!G8</f>
        <v>23.09</v>
      </c>
      <c r="G8">
        <f>'WN10'!G8</f>
        <v>23.09</v>
      </c>
    </row>
    <row r="9" spans="1:7" x14ac:dyDescent="0.25">
      <c r="A9" t="str">
        <f>REF!A9</f>
        <v>B8</v>
      </c>
      <c r="B9">
        <f>REF!G9</f>
        <v>48.44</v>
      </c>
      <c r="C9">
        <f>'R134a'!G9</f>
        <v>72.45</v>
      </c>
      <c r="D9">
        <f>'R227ea'!G9</f>
        <v>60.3</v>
      </c>
      <c r="E9">
        <f>'R1234ze'!G9</f>
        <v>61.02</v>
      </c>
      <c r="F9">
        <f>ETAT75!G9</f>
        <v>48.44</v>
      </c>
      <c r="G9">
        <f>'WN10'!G9</f>
        <v>48.44</v>
      </c>
    </row>
    <row r="10" spans="1:7" x14ac:dyDescent="0.25">
      <c r="A10" t="str">
        <f>REF!A10</f>
        <v>WT</v>
      </c>
      <c r="B10">
        <f>REF!G10</f>
        <v>33.619999999999997</v>
      </c>
      <c r="C10">
        <f>'R134a'!G10</f>
        <v>36.51</v>
      </c>
      <c r="D10">
        <f>'R227ea'!G10</f>
        <v>37.700000000000003</v>
      </c>
      <c r="E10">
        <f>'R1234ze'!G10</f>
        <v>35.340000000000003</v>
      </c>
      <c r="F10">
        <f>ETAT75!G10</f>
        <v>33.770000000000003</v>
      </c>
      <c r="G10">
        <f>'WN10'!G10</f>
        <v>44.5</v>
      </c>
    </row>
    <row r="11" spans="1:7" x14ac:dyDescent="0.25">
      <c r="A11" t="str">
        <f>REF!A11</f>
        <v>WC</v>
      </c>
      <c r="B11">
        <f>REF!G11</f>
        <v>31.55</v>
      </c>
      <c r="C11">
        <f>'R134a'!G11</f>
        <v>32</v>
      </c>
      <c r="D11">
        <f>'R227ea'!G11</f>
        <v>33.42</v>
      </c>
      <c r="E11">
        <f>'R1234ze'!G11</f>
        <v>31.91</v>
      </c>
      <c r="F11">
        <f>ETAT75!G11</f>
        <v>31.55</v>
      </c>
      <c r="G11">
        <f>'WN10'!G11</f>
        <v>31.55</v>
      </c>
    </row>
    <row r="12" spans="1:7" x14ac:dyDescent="0.25">
      <c r="A12" t="str">
        <f>REF!A12</f>
        <v>WP</v>
      </c>
      <c r="B12">
        <f>REF!G12</f>
        <v>2.0310000000000001</v>
      </c>
      <c r="C12">
        <f>'R134a'!G12</f>
        <v>4.4210000000000003</v>
      </c>
      <c r="D12">
        <f>'R227ea'!G12</f>
        <v>4.1879999999999997</v>
      </c>
      <c r="E12">
        <f>'R1234ze'!G12</f>
        <v>3.36</v>
      </c>
      <c r="F12">
        <f>ETAT75!G12</f>
        <v>2.1760000000000002</v>
      </c>
      <c r="G12">
        <f>'WN10'!G12</f>
        <v>2.6880000000000002</v>
      </c>
    </row>
    <row r="13" spans="1:7" x14ac:dyDescent="0.25">
      <c r="A13" t="str">
        <f>REF!A13</f>
        <v>QBLR</v>
      </c>
      <c r="B13">
        <f>REF!G13</f>
        <v>63.42</v>
      </c>
      <c r="C13">
        <f>'R134a'!G13</f>
        <v>69.33</v>
      </c>
      <c r="D13">
        <f>'R227ea'!G13</f>
        <v>75.849999999999994</v>
      </c>
      <c r="E13">
        <f>'R1234ze'!G13</f>
        <v>67.709999999999994</v>
      </c>
      <c r="F13">
        <f>ETAT75!G13</f>
        <v>67.95</v>
      </c>
      <c r="G13">
        <f>'WN10'!G13</f>
        <v>83.94</v>
      </c>
    </row>
    <row r="14" spans="1:7" x14ac:dyDescent="0.25">
      <c r="A14" t="str">
        <f>REF!A14</f>
        <v>QEVP</v>
      </c>
      <c r="B14">
        <f>REF!G14</f>
        <v>13.24</v>
      </c>
      <c r="C14">
        <f>'R134a'!G14</f>
        <v>13.24</v>
      </c>
      <c r="D14">
        <f>'R227ea'!G14</f>
        <v>13.24</v>
      </c>
      <c r="E14">
        <f>'R1234ze'!G14</f>
        <v>13.24</v>
      </c>
      <c r="F14">
        <f>ETAT75!G14</f>
        <v>13.24</v>
      </c>
      <c r="G14">
        <f>'WN10'!G14</f>
        <v>13.24</v>
      </c>
    </row>
    <row r="15" spans="1:7" x14ac:dyDescent="0.25">
      <c r="A15" t="str">
        <f>REF!A15</f>
        <v>WN</v>
      </c>
      <c r="B15">
        <f>REF!G15</f>
        <v>0</v>
      </c>
      <c r="C15">
        <f>'R134a'!G15</f>
        <v>0</v>
      </c>
      <c r="D15">
        <f>'R227ea'!G15</f>
        <v>0</v>
      </c>
      <c r="E15">
        <f>'R1234ze'!G15</f>
        <v>0</v>
      </c>
      <c r="F15">
        <f>ETAT75!G15</f>
        <v>0</v>
      </c>
      <c r="G15">
        <f>'WN10'!G15</f>
        <v>10</v>
      </c>
    </row>
    <row r="16" spans="1:7" x14ac:dyDescent="0.25">
      <c r="A16" t="str">
        <f>REF!A16</f>
        <v>QEXP</v>
      </c>
      <c r="B16">
        <f>REF!G16</f>
        <v>2.73</v>
      </c>
      <c r="C16">
        <f>'R134a'!G16</f>
        <v>3.056</v>
      </c>
      <c r="D16">
        <f>'R227ea'!G16</f>
        <v>4.12</v>
      </c>
      <c r="E16">
        <f>'R1234ze'!G16</f>
        <v>3.1349999999999998</v>
      </c>
      <c r="F16">
        <f>ETAT75!G16</f>
        <v>2.73</v>
      </c>
      <c r="G16">
        <f>'WN10'!G16</f>
        <v>2.73</v>
      </c>
    </row>
    <row r="17" spans="1:7" x14ac:dyDescent="0.25">
      <c r="A17" t="str">
        <f>REF!A17</f>
        <v>QCND</v>
      </c>
      <c r="B17">
        <f t="shared" ref="B17" si="0">B3+B9-B4-B6</f>
        <v>9.6199999999999903</v>
      </c>
      <c r="C17">
        <f>C3+C9-C4-C6</f>
        <v>9.6900000000000261</v>
      </c>
      <c r="D17">
        <f>D3+D9-D4-D6</f>
        <v>11.11</v>
      </c>
      <c r="E17">
        <f>E3+E9-E4-E6</f>
        <v>9.5600000000000023</v>
      </c>
      <c r="F17">
        <f>F3+F9-F4-F6</f>
        <v>10.119999999999997</v>
      </c>
      <c r="G17">
        <f>G3+G9-G4-G6</f>
        <v>11.219999999999999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F20CF-6BF4-4D4B-B4C8-86FF62B19E69}">
  <dimension ref="A1:B7"/>
  <sheetViews>
    <sheetView tabSelected="1" workbookViewId="0">
      <selection activeCell="B7" sqref="B7"/>
    </sheetView>
  </sheetViews>
  <sheetFormatPr baseColWidth="10" defaultRowHeight="15" x14ac:dyDescent="0.25"/>
  <cols>
    <col min="2" max="2" width="32.7109375" customWidth="1"/>
  </cols>
  <sheetData>
    <row r="1" spans="1:2" x14ac:dyDescent="0.25">
      <c r="A1" t="s">
        <v>29</v>
      </c>
      <c r="B1" t="s">
        <v>31</v>
      </c>
    </row>
    <row r="2" spans="1:2" x14ac:dyDescent="0.25">
      <c r="A2" t="s">
        <v>28</v>
      </c>
      <c r="B2" t="s">
        <v>30</v>
      </c>
    </row>
    <row r="3" spans="1:2" x14ac:dyDescent="0.25">
      <c r="A3" t="s">
        <v>24</v>
      </c>
      <c r="B3" t="s">
        <v>32</v>
      </c>
    </row>
    <row r="4" spans="1:2" x14ac:dyDescent="0.25">
      <c r="A4" t="s">
        <v>25</v>
      </c>
      <c r="B4" t="s">
        <v>33</v>
      </c>
    </row>
    <row r="5" spans="1:2" x14ac:dyDescent="0.25">
      <c r="A5" t="s">
        <v>26</v>
      </c>
      <c r="B5" t="s">
        <v>34</v>
      </c>
    </row>
    <row r="6" spans="1:2" x14ac:dyDescent="0.25">
      <c r="A6" t="s">
        <v>23</v>
      </c>
      <c r="B6" t="s">
        <v>35</v>
      </c>
    </row>
    <row r="7" spans="1:2" x14ac:dyDescent="0.25">
      <c r="A7" t="s">
        <v>27</v>
      </c>
      <c r="B7" t="s">
        <v>36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73F795-8BBC-4CAC-9326-C56B19A44F7D}">
  <dimension ref="A1:G17"/>
  <sheetViews>
    <sheetView workbookViewId="0">
      <selection activeCell="B2" sqref="B2"/>
    </sheetView>
  </sheetViews>
  <sheetFormatPr baseColWidth="10" defaultRowHeight="15" x14ac:dyDescent="0.25"/>
  <cols>
    <col min="2" max="7" width="10" customWidth="1"/>
  </cols>
  <sheetData>
    <row r="1" spans="1:7" x14ac:dyDescent="0.25">
      <c r="A1" t="s">
        <v>0</v>
      </c>
      <c r="B1" t="s">
        <v>17</v>
      </c>
      <c r="C1" t="s">
        <v>18</v>
      </c>
      <c r="D1" t="s">
        <v>19</v>
      </c>
      <c r="E1" t="s">
        <v>20</v>
      </c>
      <c r="F1" t="s">
        <v>21</v>
      </c>
      <c r="G1" t="s">
        <v>22</v>
      </c>
    </row>
    <row r="2" spans="1:7" x14ac:dyDescent="0.25">
      <c r="A2" t="s">
        <v>1</v>
      </c>
      <c r="B2">
        <v>16.399999999999999</v>
      </c>
      <c r="C2">
        <v>90</v>
      </c>
      <c r="D2">
        <v>668.6</v>
      </c>
      <c r="E2">
        <v>2.3730000000000002</v>
      </c>
      <c r="F2">
        <v>0.76070000000000004</v>
      </c>
      <c r="G2">
        <v>85.15</v>
      </c>
    </row>
    <row r="3" spans="1:7" x14ac:dyDescent="0.25">
      <c r="A3" t="s">
        <v>2</v>
      </c>
      <c r="B3">
        <v>4.0449999999999999</v>
      </c>
      <c r="C3">
        <v>45.63</v>
      </c>
      <c r="D3">
        <v>624.4</v>
      </c>
      <c r="E3">
        <v>2.4079999999999999</v>
      </c>
      <c r="F3">
        <v>0.76070000000000004</v>
      </c>
      <c r="G3">
        <v>43.6</v>
      </c>
    </row>
    <row r="4" spans="1:7" x14ac:dyDescent="0.25">
      <c r="A4" t="s">
        <v>3</v>
      </c>
      <c r="B4">
        <v>4.0449999999999999</v>
      </c>
      <c r="C4">
        <v>30</v>
      </c>
      <c r="D4">
        <v>271.8</v>
      </c>
      <c r="E4">
        <v>1.248</v>
      </c>
      <c r="F4">
        <v>0.76070000000000004</v>
      </c>
      <c r="G4">
        <v>38.630000000000003</v>
      </c>
    </row>
    <row r="5" spans="1:7" x14ac:dyDescent="0.25">
      <c r="A5" t="s">
        <v>4</v>
      </c>
      <c r="B5">
        <v>16.399999999999999</v>
      </c>
      <c r="C5">
        <v>30.84</v>
      </c>
      <c r="D5">
        <v>274.5</v>
      </c>
      <c r="E5">
        <v>1.2490000000000001</v>
      </c>
      <c r="F5">
        <v>0.76070000000000004</v>
      </c>
      <c r="G5">
        <v>40.36</v>
      </c>
    </row>
    <row r="6" spans="1:7" x14ac:dyDescent="0.25">
      <c r="A6" t="s">
        <v>5</v>
      </c>
      <c r="B6">
        <v>4.0449999999999999</v>
      </c>
      <c r="C6">
        <v>30</v>
      </c>
      <c r="D6">
        <v>271.8</v>
      </c>
      <c r="E6">
        <v>1.248</v>
      </c>
      <c r="F6">
        <v>0.86229999999999996</v>
      </c>
      <c r="G6">
        <v>43.79</v>
      </c>
    </row>
    <row r="7" spans="1:7" x14ac:dyDescent="0.25">
      <c r="A7" t="s">
        <v>6</v>
      </c>
      <c r="B7">
        <v>1.8640000000000001</v>
      </c>
      <c r="C7">
        <v>5</v>
      </c>
      <c r="D7">
        <v>271.8</v>
      </c>
      <c r="E7">
        <v>1.258</v>
      </c>
      <c r="F7">
        <v>0.86229999999999996</v>
      </c>
      <c r="G7">
        <v>41.06</v>
      </c>
    </row>
    <row r="8" spans="1:7" x14ac:dyDescent="0.25">
      <c r="A8" t="s">
        <v>7</v>
      </c>
      <c r="B8">
        <v>1.8640000000000001</v>
      </c>
      <c r="C8">
        <v>5</v>
      </c>
      <c r="D8">
        <v>561.70000000000005</v>
      </c>
      <c r="E8">
        <v>2.3010000000000002</v>
      </c>
      <c r="F8">
        <v>0.86229999999999996</v>
      </c>
      <c r="G8">
        <v>23.09</v>
      </c>
    </row>
    <row r="9" spans="1:7" x14ac:dyDescent="0.25">
      <c r="A9" t="s">
        <v>8</v>
      </c>
      <c r="B9">
        <v>4.0449999999999999</v>
      </c>
      <c r="C9">
        <v>31.68</v>
      </c>
      <c r="D9">
        <v>598.29999999999995</v>
      </c>
      <c r="E9">
        <v>2.3250000000000002</v>
      </c>
      <c r="F9">
        <v>0.86229999999999996</v>
      </c>
      <c r="G9">
        <v>48.44</v>
      </c>
    </row>
    <row r="10" spans="1:7" x14ac:dyDescent="0.25">
      <c r="A10" t="s">
        <v>9</v>
      </c>
      <c r="G10">
        <v>33.619999999999997</v>
      </c>
    </row>
    <row r="11" spans="1:7" x14ac:dyDescent="0.25">
      <c r="A11" t="s">
        <v>10</v>
      </c>
      <c r="G11">
        <v>31.55</v>
      </c>
    </row>
    <row r="12" spans="1:7" x14ac:dyDescent="0.25">
      <c r="A12" t="s">
        <v>11</v>
      </c>
      <c r="G12">
        <v>2.0310000000000001</v>
      </c>
    </row>
    <row r="13" spans="1:7" x14ac:dyDescent="0.25">
      <c r="A13" t="s">
        <v>12</v>
      </c>
      <c r="G13">
        <v>63.42</v>
      </c>
    </row>
    <row r="14" spans="1:7" x14ac:dyDescent="0.25">
      <c r="A14" t="s">
        <v>13</v>
      </c>
      <c r="G14">
        <v>13.24</v>
      </c>
    </row>
    <row r="15" spans="1:7" x14ac:dyDescent="0.25">
      <c r="A15" t="s">
        <v>14</v>
      </c>
      <c r="G15">
        <v>0</v>
      </c>
    </row>
    <row r="16" spans="1:7" x14ac:dyDescent="0.25">
      <c r="A16" t="s">
        <v>15</v>
      </c>
      <c r="G16">
        <v>2.73</v>
      </c>
    </row>
    <row r="17" spans="1:7" x14ac:dyDescent="0.25">
      <c r="A17" t="s">
        <v>16</v>
      </c>
      <c r="G17">
        <v>9.6120000000000001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30CBF-7D40-4E31-B9FB-FCD91D651F65}">
  <dimension ref="A1:G17"/>
  <sheetViews>
    <sheetView workbookViewId="0">
      <selection activeCell="F13" sqref="F13"/>
    </sheetView>
  </sheetViews>
  <sheetFormatPr baseColWidth="10" defaultRowHeight="15" x14ac:dyDescent="0.25"/>
  <cols>
    <col min="2" max="7" width="10" customWidth="1"/>
  </cols>
  <sheetData>
    <row r="1" spans="1:7" x14ac:dyDescent="0.25">
      <c r="A1" t="str">
        <f>REF!A1</f>
        <v>key</v>
      </c>
      <c r="B1" t="str">
        <f>REF!B1</f>
        <v>p (bar)</v>
      </c>
      <c r="C1" t="str">
        <f>REF!C1</f>
        <v>T ( C)</v>
      </c>
      <c r="D1" t="str">
        <f>REF!D1</f>
        <v>h (kJ/kg)</v>
      </c>
      <c r="E1" t="str">
        <f>REF!E1</f>
        <v>s (kJ/kg K)</v>
      </c>
      <c r="F1" t="str">
        <f>REF!F1</f>
        <v>m (kg/s)</v>
      </c>
      <c r="G1" t="str">
        <f>REF!G1</f>
        <v>B (kW)</v>
      </c>
    </row>
    <row r="2" spans="1:7" x14ac:dyDescent="0.25">
      <c r="A2" t="str">
        <f>REF!A2</f>
        <v>B1</v>
      </c>
      <c r="B2">
        <v>32.47</v>
      </c>
      <c r="C2">
        <v>90</v>
      </c>
      <c r="D2">
        <v>277.10000000000002</v>
      </c>
      <c r="E2">
        <v>0.87009999999999998</v>
      </c>
      <c r="F2">
        <v>1.81</v>
      </c>
      <c r="G2">
        <v>128.6</v>
      </c>
    </row>
    <row r="3" spans="1:7" x14ac:dyDescent="0.25">
      <c r="A3" t="str">
        <f>REF!A3</f>
        <v>B2</v>
      </c>
      <c r="B3">
        <v>7.7060000000000004</v>
      </c>
      <c r="C3">
        <v>30</v>
      </c>
      <c r="D3">
        <v>256.89999999999998</v>
      </c>
      <c r="E3">
        <v>0.88670000000000004</v>
      </c>
      <c r="F3">
        <v>1.81</v>
      </c>
      <c r="G3">
        <v>83.15</v>
      </c>
    </row>
    <row r="4" spans="1:7" x14ac:dyDescent="0.25">
      <c r="A4" t="str">
        <f>REF!A4</f>
        <v>B3</v>
      </c>
      <c r="B4">
        <v>7.7060000000000004</v>
      </c>
      <c r="C4">
        <v>30</v>
      </c>
      <c r="D4">
        <v>93.58</v>
      </c>
      <c r="E4">
        <v>0.34789999999999999</v>
      </c>
      <c r="F4">
        <v>1.81</v>
      </c>
      <c r="G4">
        <v>78.25</v>
      </c>
    </row>
    <row r="5" spans="1:7" x14ac:dyDescent="0.25">
      <c r="A5" t="str">
        <f>REF!A5</f>
        <v>B4</v>
      </c>
      <c r="B5">
        <v>32.47</v>
      </c>
      <c r="C5">
        <v>31.7</v>
      </c>
      <c r="D5">
        <v>96.02</v>
      </c>
      <c r="E5">
        <v>0.34910000000000002</v>
      </c>
      <c r="F5">
        <v>1.81</v>
      </c>
      <c r="G5">
        <v>82.03</v>
      </c>
    </row>
    <row r="6" spans="1:7" x14ac:dyDescent="0.25">
      <c r="A6" t="str">
        <f>REF!A6</f>
        <v>B5</v>
      </c>
      <c r="B6">
        <v>7.7060000000000004</v>
      </c>
      <c r="C6">
        <v>30</v>
      </c>
      <c r="D6">
        <v>93.58</v>
      </c>
      <c r="E6">
        <v>0.34789999999999999</v>
      </c>
      <c r="F6">
        <v>1.5649999999999999</v>
      </c>
      <c r="G6">
        <v>67.66</v>
      </c>
    </row>
    <row r="7" spans="1:7" x14ac:dyDescent="0.25">
      <c r="A7" t="str">
        <f>REF!A7</f>
        <v>B6</v>
      </c>
      <c r="B7">
        <v>3.4990000000000001</v>
      </c>
      <c r="C7">
        <v>5</v>
      </c>
      <c r="D7">
        <v>93.58</v>
      </c>
      <c r="E7">
        <v>0.35439999999999999</v>
      </c>
      <c r="F7">
        <v>1.5649999999999999</v>
      </c>
      <c r="G7">
        <v>64.61</v>
      </c>
    </row>
    <row r="8" spans="1:7" x14ac:dyDescent="0.25">
      <c r="A8" t="str">
        <f>REF!A8</f>
        <v>B7</v>
      </c>
      <c r="B8">
        <v>3.4990000000000001</v>
      </c>
      <c r="C8">
        <v>5</v>
      </c>
      <c r="D8">
        <v>253.3</v>
      </c>
      <c r="E8">
        <v>0.92879999999999996</v>
      </c>
      <c r="F8">
        <v>1.5649999999999999</v>
      </c>
      <c r="G8">
        <v>46.65</v>
      </c>
    </row>
    <row r="9" spans="1:7" x14ac:dyDescent="0.25">
      <c r="A9" t="str">
        <f>REF!A9</f>
        <v>B8</v>
      </c>
      <c r="B9">
        <v>7.7060000000000004</v>
      </c>
      <c r="C9">
        <v>36.799999999999997</v>
      </c>
      <c r="D9">
        <v>273.8</v>
      </c>
      <c r="E9">
        <v>0.94199999999999995</v>
      </c>
      <c r="F9">
        <v>1.5649999999999999</v>
      </c>
      <c r="G9">
        <v>72.45</v>
      </c>
    </row>
    <row r="10" spans="1:7" x14ac:dyDescent="0.25">
      <c r="A10" t="str">
        <f>REF!A10</f>
        <v>WT</v>
      </c>
      <c r="G10">
        <v>36.51</v>
      </c>
    </row>
    <row r="11" spans="1:7" x14ac:dyDescent="0.25">
      <c r="A11" t="str">
        <f>REF!A11</f>
        <v>WC</v>
      </c>
      <c r="G11">
        <v>32</v>
      </c>
    </row>
    <row r="12" spans="1:7" x14ac:dyDescent="0.25">
      <c r="A12" t="str">
        <f>REF!A12</f>
        <v>WP</v>
      </c>
      <c r="G12">
        <v>4.4210000000000003</v>
      </c>
    </row>
    <row r="13" spans="1:7" x14ac:dyDescent="0.25">
      <c r="A13" t="str">
        <f>REF!A13</f>
        <v>QBLR</v>
      </c>
      <c r="G13">
        <v>69.33</v>
      </c>
    </row>
    <row r="14" spans="1:7" x14ac:dyDescent="0.25">
      <c r="A14" t="str">
        <f>REF!A14</f>
        <v>QEVP</v>
      </c>
      <c r="G14">
        <v>13.24</v>
      </c>
    </row>
    <row r="15" spans="1:7" x14ac:dyDescent="0.25">
      <c r="A15" t="str">
        <f>REF!A15</f>
        <v>WN</v>
      </c>
      <c r="G15">
        <v>0</v>
      </c>
    </row>
    <row r="16" spans="1:7" x14ac:dyDescent="0.25">
      <c r="A16" t="str">
        <f>REF!A16</f>
        <v>QEXP</v>
      </c>
      <c r="G16">
        <v>3.056</v>
      </c>
    </row>
    <row r="17" spans="1:7" x14ac:dyDescent="0.25">
      <c r="A17" t="str">
        <f>REF!A17</f>
        <v>QCND</v>
      </c>
      <c r="G17">
        <v>9.6850000000000005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E107FA-DF97-4DE2-97EE-2F51707C3C66}">
  <dimension ref="A1:G17"/>
  <sheetViews>
    <sheetView workbookViewId="0">
      <selection activeCell="C8" sqref="C8"/>
    </sheetView>
  </sheetViews>
  <sheetFormatPr baseColWidth="10" defaultRowHeight="15" x14ac:dyDescent="0.25"/>
  <cols>
    <col min="2" max="7" width="10.140625" customWidth="1"/>
  </cols>
  <sheetData>
    <row r="1" spans="1:7" x14ac:dyDescent="0.25">
      <c r="A1" t="str">
        <f>REF!A1</f>
        <v>key</v>
      </c>
      <c r="B1" t="str">
        <f>REF!B1</f>
        <v>p (bar)</v>
      </c>
      <c r="C1" t="str">
        <f>REF!C1</f>
        <v>T ( C)</v>
      </c>
      <c r="D1" t="str">
        <f>REF!D1</f>
        <v>h (kJ/kg)</v>
      </c>
      <c r="E1" t="str">
        <f>REF!E1</f>
        <v>s (kJ/kg K)</v>
      </c>
      <c r="F1" t="str">
        <f>REF!F1</f>
        <v>m (kg/s)</v>
      </c>
      <c r="G1" t="str">
        <f>REF!G1</f>
        <v>B (kW)</v>
      </c>
    </row>
    <row r="2" spans="1:7" x14ac:dyDescent="0.25">
      <c r="A2" t="str">
        <f>REF!A2</f>
        <v>B1</v>
      </c>
      <c r="B2">
        <v>23.06</v>
      </c>
      <c r="C2">
        <v>90</v>
      </c>
      <c r="D2">
        <v>188.2</v>
      </c>
      <c r="E2">
        <v>0.57779999999999998</v>
      </c>
      <c r="F2">
        <v>2.7130000000000001</v>
      </c>
      <c r="G2">
        <v>108.6</v>
      </c>
    </row>
    <row r="3" spans="1:7" x14ac:dyDescent="0.25">
      <c r="A3" t="str">
        <f>REF!A3</f>
        <v>B2</v>
      </c>
      <c r="B3">
        <v>5.2649999999999997</v>
      </c>
      <c r="C3">
        <v>42.42</v>
      </c>
      <c r="D3">
        <v>174.4</v>
      </c>
      <c r="E3">
        <v>0.58879999999999999</v>
      </c>
      <c r="F3">
        <v>2.7130000000000001</v>
      </c>
      <c r="G3">
        <v>61.96</v>
      </c>
    </row>
    <row r="4" spans="1:7" x14ac:dyDescent="0.25">
      <c r="A4" t="str">
        <f>REF!A4</f>
        <v>B3</v>
      </c>
      <c r="B4">
        <v>5.2649999999999997</v>
      </c>
      <c r="C4">
        <v>30</v>
      </c>
      <c r="D4">
        <v>54.55</v>
      </c>
      <c r="E4">
        <v>0.19470000000000001</v>
      </c>
      <c r="F4">
        <v>2.7130000000000001</v>
      </c>
      <c r="G4">
        <v>55.76</v>
      </c>
    </row>
    <row r="5" spans="1:7" x14ac:dyDescent="0.25">
      <c r="A5" t="str">
        <f>REF!A5</f>
        <v>B4</v>
      </c>
      <c r="B5">
        <v>23.06</v>
      </c>
      <c r="C5">
        <v>31.25</v>
      </c>
      <c r="D5">
        <v>56.09</v>
      </c>
      <c r="E5">
        <v>0.19550000000000001</v>
      </c>
      <c r="F5">
        <v>2.7130000000000001</v>
      </c>
      <c r="G5">
        <v>59.33</v>
      </c>
    </row>
    <row r="6" spans="1:7" x14ac:dyDescent="0.25">
      <c r="A6" t="str">
        <f>REF!A6</f>
        <v>B5</v>
      </c>
      <c r="B6">
        <v>5.2649999999999997</v>
      </c>
      <c r="C6">
        <v>30</v>
      </c>
      <c r="D6">
        <v>54.55</v>
      </c>
      <c r="E6">
        <v>0.19470000000000001</v>
      </c>
      <c r="F6">
        <v>2.6949999999999998</v>
      </c>
      <c r="G6">
        <v>55.39</v>
      </c>
    </row>
    <row r="7" spans="1:7" x14ac:dyDescent="0.25">
      <c r="A7" t="str">
        <f>REF!A7</f>
        <v>B6</v>
      </c>
      <c r="B7">
        <v>2.3370000000000002</v>
      </c>
      <c r="C7">
        <v>5</v>
      </c>
      <c r="D7">
        <v>54.55</v>
      </c>
      <c r="E7">
        <v>0.19980000000000001</v>
      </c>
      <c r="F7">
        <v>2.6949999999999998</v>
      </c>
      <c r="G7">
        <v>51.27</v>
      </c>
    </row>
    <row r="8" spans="1:7" x14ac:dyDescent="0.25">
      <c r="A8" t="str">
        <f>REF!A8</f>
        <v>B7</v>
      </c>
      <c r="B8">
        <v>2.3370000000000002</v>
      </c>
      <c r="C8">
        <v>5</v>
      </c>
      <c r="D8">
        <v>147.30000000000001</v>
      </c>
      <c r="E8">
        <v>0.53310000000000002</v>
      </c>
      <c r="F8">
        <v>2.6949999999999998</v>
      </c>
      <c r="G8">
        <v>33.450000000000003</v>
      </c>
    </row>
    <row r="9" spans="1:7" x14ac:dyDescent="0.25">
      <c r="A9" t="str">
        <f>REF!A9</f>
        <v>B8</v>
      </c>
      <c r="B9">
        <v>5.2649999999999997</v>
      </c>
      <c r="C9">
        <v>30</v>
      </c>
      <c r="D9">
        <v>159.69999999999999</v>
      </c>
      <c r="E9">
        <v>0.5413</v>
      </c>
      <c r="F9">
        <v>2.6949999999999998</v>
      </c>
      <c r="G9">
        <v>60.3</v>
      </c>
    </row>
    <row r="10" spans="1:7" x14ac:dyDescent="0.25">
      <c r="A10" t="str">
        <f>REF!A10</f>
        <v>WT</v>
      </c>
      <c r="G10">
        <v>37.700000000000003</v>
      </c>
    </row>
    <row r="11" spans="1:7" x14ac:dyDescent="0.25">
      <c r="A11" t="str">
        <f>REF!A11</f>
        <v>WC</v>
      </c>
      <c r="G11">
        <v>33.42</v>
      </c>
    </row>
    <row r="12" spans="1:7" x14ac:dyDescent="0.25">
      <c r="A12" t="str">
        <f>REF!A12</f>
        <v>WP</v>
      </c>
      <c r="G12">
        <v>4.1879999999999997</v>
      </c>
    </row>
    <row r="13" spans="1:7" x14ac:dyDescent="0.25">
      <c r="A13" t="str">
        <f>REF!A13</f>
        <v>QBLR</v>
      </c>
      <c r="G13">
        <v>75.849999999999994</v>
      </c>
    </row>
    <row r="14" spans="1:7" x14ac:dyDescent="0.25">
      <c r="A14" t="str">
        <f>REF!A14</f>
        <v>QEVP</v>
      </c>
      <c r="G14">
        <v>13.24</v>
      </c>
    </row>
    <row r="15" spans="1:7" x14ac:dyDescent="0.25">
      <c r="A15" t="str">
        <f>REF!A15</f>
        <v>WN</v>
      </c>
      <c r="G15">
        <v>0</v>
      </c>
    </row>
    <row r="16" spans="1:7" x14ac:dyDescent="0.25">
      <c r="A16" t="str">
        <f>REF!A16</f>
        <v>QEXP</v>
      </c>
      <c r="G16">
        <v>4.12</v>
      </c>
    </row>
    <row r="17" spans="1:7" x14ac:dyDescent="0.25">
      <c r="A17" t="str">
        <f>REF!A17</f>
        <v>QCND</v>
      </c>
      <c r="G17">
        <v>11.12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A0B32E-A6D6-4B5E-880D-1E9A37342B67}">
  <dimension ref="A1:G17"/>
  <sheetViews>
    <sheetView workbookViewId="0">
      <selection activeCell="C13" sqref="C13"/>
    </sheetView>
  </sheetViews>
  <sheetFormatPr baseColWidth="10" defaultRowHeight="15" x14ac:dyDescent="0.25"/>
  <cols>
    <col min="2" max="7" width="10" customWidth="1"/>
  </cols>
  <sheetData>
    <row r="1" spans="1:7" x14ac:dyDescent="0.25">
      <c r="A1" t="str">
        <f>REF!A1</f>
        <v>key</v>
      </c>
      <c r="B1" t="str">
        <f>REF!B1</f>
        <v>p (bar)</v>
      </c>
      <c r="C1" t="str">
        <f>REF!C1</f>
        <v>T ( C)</v>
      </c>
      <c r="D1" t="str">
        <f>REF!D1</f>
        <v>h (kJ/kg)</v>
      </c>
      <c r="E1" t="str">
        <f>REF!E1</f>
        <v>s (kJ/kg K)</v>
      </c>
      <c r="F1" t="str">
        <f>REF!F1</f>
        <v>m (kg/s)</v>
      </c>
      <c r="G1" t="str">
        <f>REF!G1</f>
        <v>B (kW)</v>
      </c>
    </row>
    <row r="2" spans="1:7" x14ac:dyDescent="0.25">
      <c r="A2" t="str">
        <f>REF!A2</f>
        <v>B1</v>
      </c>
      <c r="B2">
        <v>24.76</v>
      </c>
      <c r="C2">
        <v>90</v>
      </c>
      <c r="D2">
        <v>428.2</v>
      </c>
      <c r="E2">
        <v>1.6739999999999999</v>
      </c>
      <c r="F2">
        <v>1.7310000000000001</v>
      </c>
      <c r="G2">
        <v>105.9</v>
      </c>
    </row>
    <row r="3" spans="1:7" x14ac:dyDescent="0.25">
      <c r="A3" t="str">
        <f>REF!A3</f>
        <v>B2</v>
      </c>
      <c r="B3">
        <v>5.7969999999999997</v>
      </c>
      <c r="C3">
        <v>33.369999999999997</v>
      </c>
      <c r="D3">
        <v>407.8</v>
      </c>
      <c r="E3">
        <v>1.6910000000000001</v>
      </c>
      <c r="F3">
        <v>1.7310000000000001</v>
      </c>
      <c r="G3">
        <v>61.87</v>
      </c>
    </row>
    <row r="4" spans="1:7" x14ac:dyDescent="0.25">
      <c r="A4" t="str">
        <f>REF!A4</f>
        <v>B3</v>
      </c>
      <c r="B4">
        <v>5.7969999999999997</v>
      </c>
      <c r="C4">
        <v>30</v>
      </c>
      <c r="D4">
        <v>241.3</v>
      </c>
      <c r="E4">
        <v>1.1419999999999999</v>
      </c>
      <c r="F4">
        <v>1.7310000000000001</v>
      </c>
      <c r="G4">
        <v>57.02</v>
      </c>
    </row>
    <row r="5" spans="1:7" x14ac:dyDescent="0.25">
      <c r="A5" t="str">
        <f>REF!A5</f>
        <v>B4</v>
      </c>
      <c r="B5">
        <v>24.76</v>
      </c>
      <c r="C5">
        <v>31.26</v>
      </c>
      <c r="D5">
        <v>243.3</v>
      </c>
      <c r="E5">
        <v>1.143</v>
      </c>
      <c r="F5">
        <v>1.7310000000000001</v>
      </c>
      <c r="G5">
        <v>59.89</v>
      </c>
    </row>
    <row r="6" spans="1:7" x14ac:dyDescent="0.25">
      <c r="A6" t="str">
        <f>REF!A6</f>
        <v>B5</v>
      </c>
      <c r="B6">
        <v>5.7969999999999997</v>
      </c>
      <c r="C6">
        <v>30</v>
      </c>
      <c r="D6">
        <v>241.3</v>
      </c>
      <c r="E6">
        <v>1.1419999999999999</v>
      </c>
      <c r="F6">
        <v>1.7090000000000001</v>
      </c>
      <c r="G6">
        <v>56.31</v>
      </c>
    </row>
    <row r="7" spans="1:7" x14ac:dyDescent="0.25">
      <c r="A7" t="str">
        <f>REF!A7</f>
        <v>B6</v>
      </c>
      <c r="B7">
        <v>2.6120000000000001</v>
      </c>
      <c r="C7">
        <v>5</v>
      </c>
      <c r="D7">
        <v>241.3</v>
      </c>
      <c r="E7">
        <v>1.149</v>
      </c>
      <c r="F7">
        <v>1.7090000000000001</v>
      </c>
      <c r="G7">
        <v>53.17</v>
      </c>
    </row>
    <row r="8" spans="1:7" x14ac:dyDescent="0.25">
      <c r="A8" t="str">
        <f>REF!A8</f>
        <v>B7</v>
      </c>
      <c r="B8">
        <v>2.6120000000000001</v>
      </c>
      <c r="C8">
        <v>5</v>
      </c>
      <c r="D8">
        <v>387.6</v>
      </c>
      <c r="E8">
        <v>1.6739999999999999</v>
      </c>
      <c r="F8">
        <v>1.7090000000000001</v>
      </c>
      <c r="G8">
        <v>35.380000000000003</v>
      </c>
    </row>
    <row r="9" spans="1:7" x14ac:dyDescent="0.25">
      <c r="A9" t="str">
        <f>REF!A9</f>
        <v>B8</v>
      </c>
      <c r="B9">
        <v>5.7969999999999997</v>
      </c>
      <c r="C9">
        <v>31.91</v>
      </c>
      <c r="D9">
        <v>406.3</v>
      </c>
      <c r="E9">
        <v>1.6859999999999999</v>
      </c>
      <c r="F9">
        <v>1.7090000000000001</v>
      </c>
      <c r="G9">
        <v>61.02</v>
      </c>
    </row>
    <row r="10" spans="1:7" x14ac:dyDescent="0.25">
      <c r="A10" t="str">
        <f>REF!A10</f>
        <v>WT</v>
      </c>
      <c r="G10">
        <v>35.340000000000003</v>
      </c>
    </row>
    <row r="11" spans="1:7" x14ac:dyDescent="0.25">
      <c r="A11" t="str">
        <f>REF!A11</f>
        <v>WC</v>
      </c>
      <c r="G11">
        <v>31.91</v>
      </c>
    </row>
    <row r="12" spans="1:7" x14ac:dyDescent="0.25">
      <c r="A12" t="str">
        <f>REF!A12</f>
        <v>WP</v>
      </c>
      <c r="G12">
        <v>3.36</v>
      </c>
    </row>
    <row r="13" spans="1:7" x14ac:dyDescent="0.25">
      <c r="A13" t="str">
        <f>REF!A13</f>
        <v>QBLR</v>
      </c>
      <c r="G13">
        <v>67.709999999999994</v>
      </c>
    </row>
    <row r="14" spans="1:7" x14ac:dyDescent="0.25">
      <c r="A14" t="str">
        <f>REF!A14</f>
        <v>QEVP</v>
      </c>
      <c r="G14">
        <v>13.24</v>
      </c>
    </row>
    <row r="15" spans="1:7" x14ac:dyDescent="0.25">
      <c r="A15" t="str">
        <f>REF!A15</f>
        <v>WN</v>
      </c>
      <c r="G15">
        <v>0</v>
      </c>
    </row>
    <row r="16" spans="1:7" x14ac:dyDescent="0.25">
      <c r="A16" t="str">
        <f>REF!A16</f>
        <v>QEXP</v>
      </c>
      <c r="G16">
        <v>3.1349999999999998</v>
      </c>
    </row>
    <row r="17" spans="1:7" x14ac:dyDescent="0.25">
      <c r="A17" t="str">
        <f>REF!A17</f>
        <v>QCND</v>
      </c>
      <c r="G17">
        <v>9.5589999999999993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293E1C-BE1C-41E7-81F7-981DE43E8892}">
  <dimension ref="A1:G17"/>
  <sheetViews>
    <sheetView workbookViewId="0">
      <selection activeCell="D11" sqref="C11:D11"/>
    </sheetView>
  </sheetViews>
  <sheetFormatPr baseColWidth="10" defaultRowHeight="15" x14ac:dyDescent="0.25"/>
  <cols>
    <col min="1" max="1" width="9.42578125" customWidth="1"/>
    <col min="2" max="7" width="9.85546875" customWidth="1"/>
  </cols>
  <sheetData>
    <row r="1" spans="1:7" x14ac:dyDescent="0.25">
      <c r="A1" t="str">
        <f>REF!A1</f>
        <v>key</v>
      </c>
      <c r="B1" t="str">
        <f>REF!B1</f>
        <v>p (bar)</v>
      </c>
      <c r="C1" t="str">
        <f>REF!C1</f>
        <v>T ( C)</v>
      </c>
      <c r="D1" t="str">
        <f>REF!D1</f>
        <v>h (kJ/kg)</v>
      </c>
      <c r="E1" t="str">
        <f>REF!E1</f>
        <v>s (kJ/kg K)</v>
      </c>
      <c r="F1" t="str">
        <f>REF!F1</f>
        <v>m (kg/s)</v>
      </c>
      <c r="G1" t="str">
        <f>REF!G1</f>
        <v>B (kW)</v>
      </c>
    </row>
    <row r="2" spans="1:7" x14ac:dyDescent="0.25">
      <c r="A2" t="str">
        <f>REF!A2</f>
        <v>B1</v>
      </c>
      <c r="B2">
        <v>16.399999999999999</v>
      </c>
      <c r="C2">
        <v>90</v>
      </c>
      <c r="D2">
        <v>668.6</v>
      </c>
      <c r="E2">
        <v>2.3730000000000002</v>
      </c>
      <c r="F2">
        <v>0.81489999999999996</v>
      </c>
      <c r="G2">
        <v>91.23</v>
      </c>
    </row>
    <row r="3" spans="1:7" x14ac:dyDescent="0.25">
      <c r="A3" t="str">
        <f>REF!A3</f>
        <v>B2</v>
      </c>
      <c r="B3">
        <v>4.0449999999999999</v>
      </c>
      <c r="C3">
        <v>47.1</v>
      </c>
      <c r="D3">
        <v>627.20000000000005</v>
      </c>
      <c r="E3">
        <v>2.4169999999999998</v>
      </c>
      <c r="F3">
        <v>0.81489999999999996</v>
      </c>
      <c r="G3">
        <v>46.86</v>
      </c>
    </row>
    <row r="4" spans="1:7" x14ac:dyDescent="0.25">
      <c r="A4" t="str">
        <f>REF!A4</f>
        <v>B3</v>
      </c>
      <c r="B4">
        <v>4.0449999999999999</v>
      </c>
      <c r="C4">
        <v>30</v>
      </c>
      <c r="D4">
        <v>271.8</v>
      </c>
      <c r="E4">
        <v>1.248</v>
      </c>
      <c r="F4">
        <v>0.81489999999999996</v>
      </c>
      <c r="G4">
        <v>41.39</v>
      </c>
    </row>
    <row r="5" spans="1:7" x14ac:dyDescent="0.25">
      <c r="A5" t="str">
        <f>REF!A5</f>
        <v>B4</v>
      </c>
      <c r="B5">
        <v>16.399999999999999</v>
      </c>
      <c r="C5">
        <v>30.84</v>
      </c>
      <c r="D5">
        <v>274.5</v>
      </c>
      <c r="E5">
        <v>1.2490000000000001</v>
      </c>
      <c r="F5">
        <v>0.81489999999999996</v>
      </c>
      <c r="G5">
        <v>43.24</v>
      </c>
    </row>
    <row r="6" spans="1:7" x14ac:dyDescent="0.25">
      <c r="A6" t="str">
        <f>REF!A6</f>
        <v>B5</v>
      </c>
      <c r="B6">
        <v>4.0449999999999999</v>
      </c>
      <c r="C6">
        <v>30</v>
      </c>
      <c r="D6">
        <v>271.8</v>
      </c>
      <c r="E6">
        <v>1.248</v>
      </c>
      <c r="F6">
        <v>0.86229999999999996</v>
      </c>
      <c r="G6">
        <v>43.79</v>
      </c>
    </row>
    <row r="7" spans="1:7" x14ac:dyDescent="0.25">
      <c r="A7" t="str">
        <f>REF!A7</f>
        <v>B6</v>
      </c>
      <c r="B7">
        <v>1.8640000000000001</v>
      </c>
      <c r="C7">
        <v>5</v>
      </c>
      <c r="D7">
        <v>271.8</v>
      </c>
      <c r="E7">
        <v>1.258</v>
      </c>
      <c r="F7">
        <v>0.86229999999999996</v>
      </c>
      <c r="G7">
        <v>41.06</v>
      </c>
    </row>
    <row r="8" spans="1:7" x14ac:dyDescent="0.25">
      <c r="A8" t="str">
        <f>REF!A8</f>
        <v>B7</v>
      </c>
      <c r="B8">
        <v>1.8640000000000001</v>
      </c>
      <c r="C8">
        <v>5</v>
      </c>
      <c r="D8">
        <v>561.70000000000005</v>
      </c>
      <c r="E8">
        <v>2.3010000000000002</v>
      </c>
      <c r="F8">
        <v>0.86229999999999996</v>
      </c>
      <c r="G8">
        <v>23.09</v>
      </c>
    </row>
    <row r="9" spans="1:7" x14ac:dyDescent="0.25">
      <c r="A9" t="str">
        <f>REF!A9</f>
        <v>B8</v>
      </c>
      <c r="B9">
        <v>4.0449999999999999</v>
      </c>
      <c r="C9">
        <v>31.68</v>
      </c>
      <c r="D9">
        <v>598.29999999999995</v>
      </c>
      <c r="E9">
        <v>2.3250000000000002</v>
      </c>
      <c r="F9">
        <v>0.86229999999999996</v>
      </c>
      <c r="G9">
        <v>48.44</v>
      </c>
    </row>
    <row r="10" spans="1:7" x14ac:dyDescent="0.25">
      <c r="A10" t="str">
        <f>REF!A10</f>
        <v>WT</v>
      </c>
      <c r="G10">
        <v>33.770000000000003</v>
      </c>
    </row>
    <row r="11" spans="1:7" x14ac:dyDescent="0.25">
      <c r="A11" t="str">
        <f>REF!A11</f>
        <v>WC</v>
      </c>
      <c r="G11">
        <v>31.55</v>
      </c>
    </row>
    <row r="12" spans="1:7" x14ac:dyDescent="0.25">
      <c r="A12" t="str">
        <f>REF!A12</f>
        <v>WP</v>
      </c>
      <c r="G12">
        <v>2.1760000000000002</v>
      </c>
    </row>
    <row r="13" spans="1:7" x14ac:dyDescent="0.25">
      <c r="A13" t="str">
        <f>REF!A13</f>
        <v>QBLR</v>
      </c>
      <c r="G13">
        <v>67.95</v>
      </c>
    </row>
    <row r="14" spans="1:7" x14ac:dyDescent="0.25">
      <c r="A14" t="str">
        <f>REF!A14</f>
        <v>QEVP</v>
      </c>
      <c r="G14">
        <v>13.24</v>
      </c>
    </row>
    <row r="15" spans="1:7" x14ac:dyDescent="0.25">
      <c r="A15" t="str">
        <f>REF!A15</f>
        <v>WN</v>
      </c>
      <c r="G15">
        <v>0</v>
      </c>
    </row>
    <row r="16" spans="1:7" x14ac:dyDescent="0.25">
      <c r="A16" t="str">
        <f>REF!A16</f>
        <v>QEXP</v>
      </c>
      <c r="G16">
        <v>2.73</v>
      </c>
    </row>
    <row r="17" spans="1:7" x14ac:dyDescent="0.25">
      <c r="A17" t="str">
        <f>REF!A17</f>
        <v>QCND</v>
      </c>
      <c r="G17">
        <v>10.119999999999999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605F0B-15E3-4F66-9EBD-D7F5DDA01F0F}">
  <dimension ref="A1:G17"/>
  <sheetViews>
    <sheetView workbookViewId="0">
      <selection activeCell="D12" sqref="D12"/>
    </sheetView>
  </sheetViews>
  <sheetFormatPr baseColWidth="10" defaultRowHeight="15" x14ac:dyDescent="0.25"/>
  <cols>
    <col min="2" max="7" width="9.85546875" customWidth="1"/>
  </cols>
  <sheetData>
    <row r="1" spans="1:7" x14ac:dyDescent="0.25">
      <c r="A1" t="str">
        <f>REF!A1</f>
        <v>key</v>
      </c>
      <c r="B1" t="str">
        <f>REF!B1</f>
        <v>p (bar)</v>
      </c>
      <c r="C1" t="str">
        <f>REF!C1</f>
        <v>T ( C)</v>
      </c>
      <c r="D1" t="str">
        <f>REF!D1</f>
        <v>h (kJ/kg)</v>
      </c>
      <c r="E1" t="str">
        <f>REF!E1</f>
        <v>s (kJ/kg K)</v>
      </c>
      <c r="F1" t="str">
        <f>REF!F1</f>
        <v>m (kg/s)</v>
      </c>
      <c r="G1" t="str">
        <f>REF!G1</f>
        <v>B (kW)</v>
      </c>
    </row>
    <row r="2" spans="1:7" x14ac:dyDescent="0.25">
      <c r="A2" t="str">
        <f>REF!A2</f>
        <v>B1</v>
      </c>
      <c r="B2">
        <v>16.399999999999999</v>
      </c>
      <c r="C2">
        <v>90</v>
      </c>
      <c r="D2">
        <v>668.6</v>
      </c>
      <c r="E2">
        <v>2.3730000000000002</v>
      </c>
      <c r="F2">
        <v>1.0069999999999999</v>
      </c>
      <c r="G2">
        <v>112.7</v>
      </c>
    </row>
    <row r="3" spans="1:7" x14ac:dyDescent="0.25">
      <c r="A3" t="str">
        <f>REF!A3</f>
        <v>B2</v>
      </c>
      <c r="B3">
        <v>4.0449999999999999</v>
      </c>
      <c r="C3">
        <v>45.63</v>
      </c>
      <c r="D3">
        <v>624.4</v>
      </c>
      <c r="E3">
        <v>2.4079999999999999</v>
      </c>
      <c r="F3">
        <v>1.0069999999999999</v>
      </c>
      <c r="G3">
        <v>57.7</v>
      </c>
    </row>
    <row r="4" spans="1:7" x14ac:dyDescent="0.25">
      <c r="A4" t="str">
        <f>REF!A4</f>
        <v>B3</v>
      </c>
      <c r="B4">
        <v>4.0449999999999999</v>
      </c>
      <c r="C4">
        <v>30</v>
      </c>
      <c r="D4">
        <v>271.8</v>
      </c>
      <c r="E4">
        <v>1.248</v>
      </c>
      <c r="F4">
        <v>1.0069999999999999</v>
      </c>
      <c r="G4">
        <v>51.13</v>
      </c>
    </row>
    <row r="5" spans="1:7" x14ac:dyDescent="0.25">
      <c r="A5" t="str">
        <f>REF!A5</f>
        <v>B4</v>
      </c>
      <c r="B5">
        <v>16.399999999999999</v>
      </c>
      <c r="C5">
        <v>30.84</v>
      </c>
      <c r="D5">
        <v>274.5</v>
      </c>
      <c r="E5">
        <v>1.2490000000000001</v>
      </c>
      <c r="F5">
        <v>1.0069999999999999</v>
      </c>
      <c r="G5">
        <v>53.42</v>
      </c>
    </row>
    <row r="6" spans="1:7" x14ac:dyDescent="0.25">
      <c r="A6" t="str">
        <f>REF!A6</f>
        <v>B5</v>
      </c>
      <c r="B6">
        <v>4.0449999999999999</v>
      </c>
      <c r="C6">
        <v>30</v>
      </c>
      <c r="D6">
        <v>271.8</v>
      </c>
      <c r="E6">
        <v>1.248</v>
      </c>
      <c r="F6">
        <v>0.86229999999999996</v>
      </c>
      <c r="G6">
        <v>43.79</v>
      </c>
    </row>
    <row r="7" spans="1:7" x14ac:dyDescent="0.25">
      <c r="A7" t="str">
        <f>REF!A7</f>
        <v>B6</v>
      </c>
      <c r="B7">
        <v>1.8640000000000001</v>
      </c>
      <c r="C7">
        <v>5</v>
      </c>
      <c r="D7">
        <v>271.8</v>
      </c>
      <c r="E7">
        <v>1.258</v>
      </c>
      <c r="F7">
        <v>0.86229999999999996</v>
      </c>
      <c r="G7">
        <v>41.06</v>
      </c>
    </row>
    <row r="8" spans="1:7" x14ac:dyDescent="0.25">
      <c r="A8" t="str">
        <f>REF!A8</f>
        <v>B7</v>
      </c>
      <c r="B8">
        <v>1.8640000000000001</v>
      </c>
      <c r="C8">
        <v>5</v>
      </c>
      <c r="D8">
        <v>561.70000000000005</v>
      </c>
      <c r="E8">
        <v>2.3010000000000002</v>
      </c>
      <c r="F8">
        <v>0.86229999999999996</v>
      </c>
      <c r="G8">
        <v>23.09</v>
      </c>
    </row>
    <row r="9" spans="1:7" x14ac:dyDescent="0.25">
      <c r="A9" t="str">
        <f>REF!A9</f>
        <v>B8</v>
      </c>
      <c r="B9">
        <v>4.0449999999999999</v>
      </c>
      <c r="C9">
        <v>31.68</v>
      </c>
      <c r="D9">
        <v>598.29999999999995</v>
      </c>
      <c r="E9">
        <v>2.3250000000000002</v>
      </c>
      <c r="F9">
        <v>0.86229999999999996</v>
      </c>
      <c r="G9">
        <v>48.44</v>
      </c>
    </row>
    <row r="10" spans="1:7" x14ac:dyDescent="0.25">
      <c r="A10" t="str">
        <f>REF!A10</f>
        <v>WT</v>
      </c>
      <c r="G10">
        <v>44.5</v>
      </c>
    </row>
    <row r="11" spans="1:7" x14ac:dyDescent="0.25">
      <c r="A11" t="str">
        <f>REF!A11</f>
        <v>WC</v>
      </c>
      <c r="G11">
        <v>31.55</v>
      </c>
    </row>
    <row r="12" spans="1:7" x14ac:dyDescent="0.25">
      <c r="A12" t="str">
        <f>REF!A12</f>
        <v>WP</v>
      </c>
      <c r="G12">
        <v>2.6880000000000002</v>
      </c>
    </row>
    <row r="13" spans="1:7" x14ac:dyDescent="0.25">
      <c r="A13" t="str">
        <f>REF!A13</f>
        <v>QBLR</v>
      </c>
      <c r="G13">
        <v>83.94</v>
      </c>
    </row>
    <row r="14" spans="1:7" x14ac:dyDescent="0.25">
      <c r="A14" t="str">
        <f>REF!A14</f>
        <v>QEVP</v>
      </c>
      <c r="G14">
        <v>13.24</v>
      </c>
    </row>
    <row r="15" spans="1:7" x14ac:dyDescent="0.25">
      <c r="A15" t="str">
        <f>REF!A15</f>
        <v>WN</v>
      </c>
      <c r="G15">
        <v>10</v>
      </c>
    </row>
    <row r="16" spans="1:7" x14ac:dyDescent="0.25">
      <c r="A16" t="str">
        <f>REF!A16</f>
        <v>QEXP</v>
      </c>
      <c r="G16">
        <v>2.73</v>
      </c>
    </row>
    <row r="17" spans="1:7" x14ac:dyDescent="0.25">
      <c r="A17" t="str">
        <f>REF!A17</f>
        <v>QCND</v>
      </c>
      <c r="G17">
        <v>11.22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Exergy</vt:lpstr>
      <vt:lpstr>Hoja1</vt:lpstr>
      <vt:lpstr>REF</vt:lpstr>
      <vt:lpstr>R134a</vt:lpstr>
      <vt:lpstr>R227ea</vt:lpstr>
      <vt:lpstr>R1234ze</vt:lpstr>
      <vt:lpstr>ETAT75</vt:lpstr>
      <vt:lpstr>WN10</vt:lpstr>
      <vt:lpstr>'R1234ze'!_R1234ze</vt:lpstr>
      <vt:lpstr>'R134a'!_R134a</vt:lpstr>
      <vt:lpstr>'R227ea'!_R227ea</vt:lpstr>
      <vt:lpstr>ETAT75!ETAT75</vt:lpstr>
      <vt:lpstr>REF!Main</vt:lpstr>
      <vt:lpstr>'WN10'!Main10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César Torres Cuadra</dc:creator>
  <cp:lastModifiedBy>César Torres Cuadra</cp:lastModifiedBy>
  <dcterms:created xsi:type="dcterms:W3CDTF">2023-02-02T16:07:36Z</dcterms:created>
  <dcterms:modified xsi:type="dcterms:W3CDTF">2023-06-04T21:00:50Z</dcterms:modified>
</cp:coreProperties>
</file>